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tChart" sheetId="1" r:id="rId4"/>
  </sheets>
  <definedNames>
    <definedName localSheetId="0" name="prevWBS">GanttChart!$A$1048576</definedName>
  </definedNames>
  <calcPr/>
  <extLst>
    <ext uri="GoogleSheetsCustomDataVersion2">
      <go:sheetsCustomData xmlns:go="http://customooxmlschemas.google.com/" r:id="rId5" roundtripDataChecksum="HIut7pAvJYUzn3uc8k+4TKRdt8UeaTo2KQzhf0+enB4="/>
    </ext>
  </extLst>
</workbook>
</file>

<file path=xl/sharedStrings.xml><?xml version="1.0" encoding="utf-8"?>
<sst xmlns="http://schemas.openxmlformats.org/spreadsheetml/2006/main" count="49" uniqueCount="24">
  <si>
    <t>[Project Name] Project Schedule</t>
  </si>
  <si>
    <t>[Company Name]</t>
  </si>
  <si>
    <t xml:space="preserve">Project Start Date </t>
  </si>
  <si>
    <t xml:space="preserve">Display Week </t>
  </si>
  <si>
    <t xml:space="preserve">Project Lead </t>
  </si>
  <si>
    <t>WBS</t>
  </si>
  <si>
    <t>TASK</t>
  </si>
  <si>
    <t>LEAD</t>
  </si>
  <si>
    <t>PREDECESSOR</t>
  </si>
  <si>
    <t>START</t>
  </si>
  <si>
    <t>END</t>
  </si>
  <si>
    <t>DAYS</t>
  </si>
  <si>
    <t>% DONE</t>
  </si>
  <si>
    <t>WORK DAYS</t>
  </si>
  <si>
    <t>[Task Category]</t>
  </si>
  <si>
    <t>[Task]</t>
  </si>
  <si>
    <t>[Name]</t>
  </si>
  <si>
    <t>[Sub-task]</t>
  </si>
  <si>
    <t>TEMPLATE ROWS</t>
  </si>
  <si>
    <t>See the Help worksheet to learn how to use these rows. You can hide these rows before printing.</t>
  </si>
  <si>
    <t>[ Level 1 Task or Phase ]</t>
  </si>
  <si>
    <t xml:space="preserve"> . [ Level 2 Task ]</t>
  </si>
  <si>
    <t xml:space="preserve"> . . [ Level 3 Task ]</t>
  </si>
  <si>
    <t xml:space="preserve"> . . . [ Level 4 Task 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</si>
</sst>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\ \(dddd\)"/>
    <numFmt numFmtId="165" formatCode="d\ mmm\ yyyy"/>
    <numFmt numFmtId="166" formatCode="d"/>
    <numFmt numFmtId="167" formatCode="ddd\ m/dd/yy"/>
  </numFmts>
  <fonts count="25">
    <font>
      <sz val="10.0"/>
      <color rgb="FF000000"/>
      <name val="Arial"/>
      <scheme val="minor"/>
    </font>
    <font>
      <b/>
      <sz val="16.0"/>
      <color rgb="FFFF9900"/>
      <name val="Arial"/>
    </font>
    <font>
      <sz val="14.0"/>
      <color rgb="FF003366"/>
      <name val="Arial"/>
    </font>
    <font>
      <sz val="10.0"/>
      <color theme="1"/>
      <name val="Arial"/>
    </font>
    <font>
      <b/>
      <i/>
      <sz val="10.0"/>
      <color rgb="FF000000"/>
      <name val="Arial"/>
    </font>
    <font>
      <sz val="11.0"/>
      <color theme="1"/>
      <name val="Arial"/>
    </font>
    <font>
      <sz val="9.0"/>
      <color theme="1"/>
      <name val="Arial"/>
    </font>
    <font>
      <u/>
      <sz val="8.0"/>
      <color rgb="FF0000FF"/>
      <name val="Arial"/>
    </font>
    <font>
      <sz val="7.0"/>
      <color rgb="FFC0C0C0"/>
      <name val="Arial"/>
    </font>
    <font>
      <u/>
      <sz val="10.0"/>
      <color rgb="FF0000FF"/>
      <name val="Arial"/>
    </font>
    <font/>
    <font>
      <sz val="8.0"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  <font>
      <b/>
      <sz val="11.0"/>
      <color theme="1"/>
      <name val="Arial"/>
    </font>
    <font>
      <sz val="14.0"/>
      <color theme="1"/>
      <name val="Arial"/>
    </font>
    <font>
      <sz val="9.0"/>
      <color rgb="FF000000"/>
      <name val="Arial"/>
    </font>
    <font>
      <sz val="14.0"/>
      <color rgb="FF000000"/>
      <name val="Arial"/>
    </font>
    <font>
      <i/>
      <sz val="9.0"/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1.0"/>
      <color rgb="FF000000"/>
      <name val="Arial"/>
    </font>
    <font>
      <u/>
      <sz val="10.0"/>
      <color rgb="FF0000FF"/>
      <name val="Arial"/>
    </font>
    <font>
      <sz val="12.0"/>
      <color theme="1"/>
      <name val="Arial"/>
    </font>
    <font>
      <b/>
      <i/>
      <sz val="11.0"/>
      <color rgb="FFFF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3EBD4"/>
        <bgColor rgb="FFD3EBD4"/>
      </patternFill>
    </fill>
    <fill>
      <patternFill patternType="solid">
        <fgColor theme="0"/>
        <bgColor theme="0"/>
      </patternFill>
    </fill>
  </fills>
  <borders count="19">
    <border/>
    <border>
      <left/>
      <right/>
      <top/>
      <bottom/>
    </border>
    <border>
      <bottom style="thin">
        <color rgb="FFBFBFBF"/>
      </bottom>
    </border>
    <border>
      <left style="medium">
        <color rgb="FFBFBFBF"/>
      </left>
    </border>
    <border>
      <right style="medium">
        <color rgb="FFBFBFBF"/>
      </right>
    </border>
    <border>
      <top style="thin">
        <color rgb="FFBFBFBF"/>
      </top>
      <bottom style="thin">
        <color rgb="FFBFBFBF"/>
      </bottom>
    </border>
    <border>
      <left style="medium">
        <color rgb="FFBFBFBF"/>
      </left>
      <right style="thin">
        <color rgb="FFBFBFBF"/>
      </right>
    </border>
    <border>
      <left style="thin">
        <color rgb="FFBFBFBF"/>
      </left>
      <right style="thin">
        <color rgb="FFBFBFBF"/>
      </right>
    </border>
    <border>
      <left style="thin">
        <color rgb="FFBFBFBF"/>
      </left>
      <right style="medium">
        <color rgb="FFBFBFBF"/>
      </right>
    </border>
    <border>
      <bottom style="medium">
        <color rgb="FFA5A5A5"/>
      </bottom>
    </border>
    <border>
      <left style="medium">
        <color rgb="FFBFBFBF"/>
      </left>
      <right style="thin">
        <color rgb="FFBFBFBF"/>
      </right>
      <bottom style="medium">
        <color rgb="FFA5A5A5"/>
      </bottom>
    </border>
    <border>
      <left style="thin">
        <color rgb="FFBFBFBF"/>
      </left>
      <right style="thin">
        <color rgb="FFBFBFBF"/>
      </right>
      <bottom style="medium">
        <color rgb="FFA5A5A5"/>
      </bottom>
    </border>
    <border>
      <left style="thin">
        <color rgb="FFBFBFBF"/>
      </left>
      <right style="medium">
        <color rgb="FFBFBFBF"/>
      </right>
      <bottom style="medium">
        <color rgb="FFA5A5A5"/>
      </bottom>
    </border>
    <border>
      <left/>
      <right/>
      <top/>
      <bottom style="thin">
        <color rgb="FFEAEAEA"/>
      </bottom>
    </border>
    <border>
      <top style="thin">
        <color rgb="FFEAEAEA"/>
      </top>
      <bottom style="thin">
        <color rgb="FFEAEAEA"/>
      </bottom>
    </border>
    <border>
      <top style="thin">
        <color rgb="FFEFEFEF"/>
      </top>
      <bottom style="thin">
        <color rgb="FFEFEFEF"/>
      </bottom>
    </border>
    <border>
      <left/>
      <right/>
      <top style="thin">
        <color rgb="FFEFEFEF"/>
      </top>
      <bottom style="thin">
        <color rgb="FFEFEFEF"/>
      </bottom>
    </border>
    <border>
      <left/>
      <right/>
      <top style="thin">
        <color rgb="FFEAEAEA"/>
      </top>
      <bottom style="thin">
        <color rgb="FFEAEAEA"/>
      </bottom>
    </border>
    <border>
      <left/>
      <right/>
      <top/>
      <bottom style="thin">
        <color rgb="FFEFEFEF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vertical="center"/>
    </xf>
    <xf borderId="0" fillId="0" fontId="6" numFmtId="0" xfId="0" applyFont="1"/>
    <xf borderId="1" fillId="2" fontId="7" numFmtId="0" xfId="0" applyAlignment="1" applyBorder="1" applyFill="1" applyFont="1">
      <alignment horizontal="right"/>
    </xf>
    <xf borderId="0" fillId="0" fontId="8" numFmtId="0" xfId="0" applyFont="1"/>
    <xf borderId="1" fillId="2" fontId="3" numFmtId="0" xfId="0" applyBorder="1" applyFont="1"/>
    <xf borderId="0" fillId="0" fontId="9" numFmtId="0" xfId="0" applyAlignment="1" applyFont="1">
      <alignment horizontal="left"/>
    </xf>
    <xf borderId="2" fillId="0" fontId="3" numFmtId="164" xfId="0" applyAlignment="1" applyBorder="1" applyFont="1" applyNumberFormat="1">
      <alignment horizontal="center" shrinkToFit="1" vertical="center" wrapText="0"/>
    </xf>
    <xf borderId="2" fillId="0" fontId="10" numFmtId="0" xfId="0" applyBorder="1" applyFont="1"/>
    <xf borderId="2" fillId="0" fontId="3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4" fillId="0" fontId="10" numFmtId="0" xfId="0" applyBorder="1" applyFont="1"/>
    <xf borderId="5" fillId="0" fontId="3" numFmtId="164" xfId="0" applyAlignment="1" applyBorder="1" applyFont="1" applyNumberFormat="1">
      <alignment horizontal="center" shrinkToFit="1" vertical="center" wrapText="0"/>
    </xf>
    <xf borderId="5" fillId="0" fontId="10" numFmtId="0" xfId="0" applyBorder="1" applyFont="1"/>
    <xf borderId="3" fillId="0" fontId="3" numFmtId="165" xfId="0" applyAlignment="1" applyBorder="1" applyFont="1" applyNumberFormat="1">
      <alignment horizontal="center" vertical="center"/>
    </xf>
    <xf borderId="6" fillId="0" fontId="11" numFmtId="166" xfId="0" applyAlignment="1" applyBorder="1" applyFont="1" applyNumberFormat="1">
      <alignment horizontal="center" shrinkToFit="1" vertical="center" wrapText="0"/>
    </xf>
    <xf borderId="7" fillId="0" fontId="11" numFmtId="166" xfId="0" applyAlignment="1" applyBorder="1" applyFont="1" applyNumberFormat="1">
      <alignment horizontal="center" shrinkToFit="1" vertical="center" wrapText="0"/>
    </xf>
    <xf borderId="8" fillId="0" fontId="11" numFmtId="166" xfId="0" applyAlignment="1" applyBorder="1" applyFont="1" applyNumberFormat="1">
      <alignment horizontal="center" shrinkToFit="1" vertical="center" wrapText="0"/>
    </xf>
    <xf borderId="9" fillId="0" fontId="12" numFmtId="0" xfId="0" applyAlignment="1" applyBorder="1" applyFont="1">
      <alignment horizontal="left" vertical="center"/>
    </xf>
    <xf borderId="9" fillId="0" fontId="12" numFmtId="0" xfId="0" applyAlignment="1" applyBorder="1" applyFont="1">
      <alignment horizontal="center" shrinkToFit="0" vertical="center" wrapText="1"/>
    </xf>
    <xf borderId="9" fillId="0" fontId="13" numFmtId="0" xfId="0" applyAlignment="1" applyBorder="1" applyFont="1">
      <alignment horizontal="center" shrinkToFit="0" vertical="center" wrapText="1"/>
    </xf>
    <xf borderId="9" fillId="0" fontId="12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shrinkToFit="1" vertical="center" wrapText="0"/>
    </xf>
    <xf borderId="11" fillId="0" fontId="6" numFmtId="0" xfId="0" applyAlignment="1" applyBorder="1" applyFont="1">
      <alignment horizontal="center" shrinkToFit="1" vertical="center" wrapText="0"/>
    </xf>
    <xf borderId="12" fillId="0" fontId="6" numFmtId="0" xfId="0" applyAlignment="1" applyBorder="1" applyFont="1">
      <alignment horizontal="center" shrinkToFit="1" vertical="center" wrapText="0"/>
    </xf>
    <xf borderId="13" fillId="3" fontId="14" numFmtId="0" xfId="0" applyAlignment="1" applyBorder="1" applyFill="1" applyFont="1">
      <alignment horizontal="left" vertical="center"/>
    </xf>
    <xf borderId="13" fillId="3" fontId="14" numFmtId="0" xfId="0" applyAlignment="1" applyBorder="1" applyFont="1">
      <alignment vertical="center"/>
    </xf>
    <xf borderId="13" fillId="3" fontId="6" numFmtId="0" xfId="0" applyAlignment="1" applyBorder="1" applyFont="1">
      <alignment vertical="center"/>
    </xf>
    <xf borderId="13" fillId="3" fontId="6" numFmtId="0" xfId="0" applyAlignment="1" applyBorder="1" applyFont="1">
      <alignment horizontal="center" vertical="center"/>
    </xf>
    <xf borderId="13" fillId="3" fontId="6" numFmtId="167" xfId="0" applyAlignment="1" applyBorder="1" applyFont="1" applyNumberFormat="1">
      <alignment horizontal="right" vertical="center"/>
    </xf>
    <xf borderId="13" fillId="3" fontId="6" numFmtId="167" xfId="0" applyAlignment="1" applyBorder="1" applyFont="1" applyNumberFormat="1">
      <alignment horizontal="center" vertical="center"/>
    </xf>
    <xf borderId="13" fillId="3" fontId="6" numFmtId="1" xfId="0" applyAlignment="1" applyBorder="1" applyFont="1" applyNumberFormat="1">
      <alignment horizontal="center" vertical="center"/>
    </xf>
    <xf borderId="13" fillId="3" fontId="6" numFmtId="9" xfId="0" applyAlignment="1" applyBorder="1" applyFont="1" applyNumberFormat="1">
      <alignment horizontal="center" vertical="center"/>
    </xf>
    <xf borderId="13" fillId="3" fontId="15" numFmtId="1" xfId="0" applyAlignment="1" applyBorder="1" applyFont="1" applyNumberFormat="1">
      <alignment horizontal="center" vertical="center"/>
    </xf>
    <xf borderId="13" fillId="3" fontId="6" numFmtId="0" xfId="0" applyAlignment="1" applyBorder="1" applyFont="1">
      <alignment horizontal="left" vertical="center"/>
    </xf>
    <xf borderId="14" fillId="0" fontId="6" numFmtId="0" xfId="0" applyAlignment="1" applyBorder="1" applyFont="1">
      <alignment horizontal="left" vertical="center"/>
    </xf>
    <xf borderId="14" fillId="0" fontId="6" numFmtId="0" xfId="0" applyAlignment="1" applyBorder="1" applyFont="1">
      <alignment shrinkToFit="0" vertical="center" wrapText="1"/>
    </xf>
    <xf borderId="14" fillId="0" fontId="6" numFmtId="0" xfId="0" applyAlignment="1" applyBorder="1" applyFont="1">
      <alignment vertical="center"/>
    </xf>
    <xf borderId="15" fillId="0" fontId="16" numFmtId="0" xfId="0" applyAlignment="1" applyBorder="1" applyFont="1">
      <alignment horizontal="center" vertical="center"/>
    </xf>
    <xf borderId="16" fillId="4" fontId="16" numFmtId="167" xfId="0" applyAlignment="1" applyBorder="1" applyFill="1" applyFont="1" applyNumberFormat="1">
      <alignment horizontal="center" vertical="center"/>
    </xf>
    <xf borderId="15" fillId="0" fontId="16" numFmtId="167" xfId="0" applyAlignment="1" applyBorder="1" applyFont="1" applyNumberFormat="1">
      <alignment horizontal="center" vertical="center"/>
    </xf>
    <xf borderId="16" fillId="4" fontId="16" numFmtId="1" xfId="0" applyAlignment="1" applyBorder="1" applyFont="1" applyNumberFormat="1">
      <alignment horizontal="center" vertical="center"/>
    </xf>
    <xf borderId="16" fillId="4" fontId="16" numFmtId="9" xfId="0" applyAlignment="1" applyBorder="1" applyFont="1" applyNumberFormat="1">
      <alignment horizontal="center" vertical="center"/>
    </xf>
    <xf borderId="15" fillId="0" fontId="16" numFmtId="1" xfId="0" applyAlignment="1" applyBorder="1" applyFont="1" applyNumberFormat="1">
      <alignment horizontal="center" vertical="center"/>
    </xf>
    <xf borderId="15" fillId="0" fontId="17" numFmtId="1" xfId="0" applyAlignment="1" applyBorder="1" applyFont="1" applyNumberFormat="1">
      <alignment horizontal="center" vertical="center"/>
    </xf>
    <xf borderId="14" fillId="0" fontId="6" numFmtId="9" xfId="0" applyAlignment="1" applyBorder="1" applyFont="1" applyNumberFormat="1">
      <alignment horizontal="left" vertical="center"/>
    </xf>
    <xf borderId="14" fillId="0" fontId="6" numFmtId="0" xfId="0" applyAlignment="1" applyBorder="1" applyFont="1">
      <alignment horizontal="left" shrinkToFit="0" vertical="center" wrapText="1"/>
    </xf>
    <xf borderId="17" fillId="3" fontId="14" numFmtId="0" xfId="0" applyAlignment="1" applyBorder="1" applyFont="1">
      <alignment horizontal="left" vertical="center"/>
    </xf>
    <xf borderId="17" fillId="3" fontId="14" numFmtId="0" xfId="0" applyAlignment="1" applyBorder="1" applyFont="1">
      <alignment vertical="center"/>
    </xf>
    <xf borderId="17" fillId="3" fontId="6" numFmtId="0" xfId="0" applyAlignment="1" applyBorder="1" applyFont="1">
      <alignment vertical="center"/>
    </xf>
    <xf borderId="17" fillId="3" fontId="6" numFmtId="0" xfId="0" applyAlignment="1" applyBorder="1" applyFont="1">
      <alignment horizontal="center" vertical="center"/>
    </xf>
    <xf borderId="17" fillId="3" fontId="6" numFmtId="167" xfId="0" applyAlignment="1" applyBorder="1" applyFont="1" applyNumberFormat="1">
      <alignment horizontal="center" vertical="center"/>
    </xf>
    <xf borderId="17" fillId="3" fontId="6" numFmtId="1" xfId="0" applyAlignment="1" applyBorder="1" applyFont="1" applyNumberFormat="1">
      <alignment horizontal="center" vertical="center"/>
    </xf>
    <xf borderId="17" fillId="3" fontId="6" numFmtId="9" xfId="0" applyAlignment="1" applyBorder="1" applyFont="1" applyNumberFormat="1">
      <alignment horizontal="center" vertical="center"/>
    </xf>
    <xf borderId="17" fillId="3" fontId="15" numFmtId="1" xfId="0" applyAlignment="1" applyBorder="1" applyFont="1" applyNumberFormat="1">
      <alignment horizontal="center" vertical="center"/>
    </xf>
    <xf borderId="17" fillId="3" fontId="6" numFmtId="0" xfId="0" applyAlignment="1" applyBorder="1" applyFont="1">
      <alignment horizontal="left" vertical="center"/>
    </xf>
    <xf borderId="14" fillId="0" fontId="18" numFmtId="0" xfId="0" applyAlignment="1" applyBorder="1" applyFont="1">
      <alignment vertical="center"/>
    </xf>
    <xf borderId="14" fillId="0" fontId="6" numFmtId="0" xfId="0" applyAlignment="1" applyBorder="1" applyFont="1">
      <alignment horizontal="center" vertical="center"/>
    </xf>
    <xf borderId="14" fillId="0" fontId="18" numFmtId="0" xfId="0" applyAlignment="1" applyBorder="1" applyFont="1">
      <alignment horizontal="center" vertical="center"/>
    </xf>
    <xf borderId="14" fillId="0" fontId="6" numFmtId="1" xfId="0" applyAlignment="1" applyBorder="1" applyFont="1" applyNumberFormat="1">
      <alignment horizontal="center" vertical="center"/>
    </xf>
    <xf borderId="14" fillId="0" fontId="6" numFmtId="9" xfId="0" applyAlignment="1" applyBorder="1" applyFont="1" applyNumberFormat="1">
      <alignment horizontal="center" vertical="center"/>
    </xf>
    <xf borderId="14" fillId="0" fontId="15" numFmtId="1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vertical="center"/>
    </xf>
    <xf borderId="1" fillId="3" fontId="3" numFmtId="0" xfId="0" applyAlignment="1" applyBorder="1" applyFont="1">
      <alignment vertical="center"/>
    </xf>
    <xf borderId="1" fillId="3" fontId="20" numFmtId="0" xfId="0" applyAlignment="1" applyBorder="1" applyFont="1">
      <alignment vertical="center"/>
    </xf>
    <xf borderId="1" fillId="3" fontId="20" numFmtId="0" xfId="0" applyAlignment="1" applyBorder="1" applyFont="1">
      <alignment horizontal="center" vertical="center"/>
    </xf>
    <xf borderId="1" fillId="3" fontId="11" numFmtId="0" xfId="0" applyAlignment="1" applyBorder="1" applyFont="1">
      <alignment vertical="center"/>
    </xf>
    <xf borderId="1" fillId="3" fontId="15" numFmtId="0" xfId="0" applyAlignment="1" applyBorder="1" applyFont="1">
      <alignment vertical="center"/>
    </xf>
    <xf borderId="1" fillId="3" fontId="16" numFmtId="0" xfId="0" applyAlignment="1" applyBorder="1" applyFont="1">
      <alignment vertical="center"/>
    </xf>
    <xf borderId="1" fillId="3" fontId="6" numFmtId="0" xfId="0" applyAlignment="1" applyBorder="1" applyFont="1">
      <alignment vertical="center"/>
    </xf>
    <xf borderId="1" fillId="3" fontId="6" numFmtId="0" xfId="0" applyAlignment="1" applyBorder="1" applyFont="1">
      <alignment horizontal="center" vertical="center"/>
    </xf>
    <xf borderId="14" fillId="0" fontId="14" numFmtId="0" xfId="0" applyAlignment="1" applyBorder="1" applyFont="1">
      <alignment horizontal="left" vertical="center"/>
    </xf>
    <xf borderId="18" fillId="2" fontId="21" numFmtId="0" xfId="0" applyAlignment="1" applyBorder="1" applyFont="1">
      <alignment vertical="center"/>
    </xf>
    <xf borderId="18" fillId="2" fontId="16" numFmtId="0" xfId="0" applyAlignment="1" applyBorder="1" applyFont="1">
      <alignment vertical="center"/>
    </xf>
    <xf borderId="15" fillId="0" fontId="16" numFmtId="0" xfId="0" applyAlignment="1" applyBorder="1" applyFont="1">
      <alignment vertical="center"/>
    </xf>
    <xf borderId="15" fillId="0" fontId="16" numFmtId="0" xfId="0" applyAlignment="1" applyBorder="1" applyFont="1">
      <alignment horizontal="left" vertical="center"/>
    </xf>
    <xf borderId="0" fillId="0" fontId="22" numFmtId="0" xfId="0" applyFont="1"/>
    <xf borderId="0" fillId="5" fontId="23" numFmtId="0" xfId="0" applyAlignment="1" applyFill="1" applyFont="1">
      <alignment shrinkToFit="0" wrapText="1"/>
    </xf>
    <xf borderId="0" fillId="5" fontId="24" numFmtId="0" xfId="0" applyFont="1"/>
  </cellXfs>
  <cellStyles count="1">
    <cellStyle xfId="0" name="Normal" builtinId="0"/>
  </cellStyles>
  <dxfs count="4">
    <dxf>
      <font>
        <color theme="0"/>
      </font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7F7F7F"/>
          <bgColor rgb="FF7F7F7F"/>
        </patternFill>
      </fill>
      <border/>
    </dxf>
    <dxf>
      <font/>
      <fill>
        <patternFill patternType="solid">
          <fgColor rgb="FF0070C0"/>
          <bgColor rgb="FF0070C0"/>
        </patternFill>
      </fill>
      <border/>
    </dxf>
    <dxf>
      <font/>
      <fill>
        <patternFill patternType="none"/>
      </fill>
      <border>
        <left style="thin">
          <color rgb="FFC00000"/>
        </left>
        <right style="thin">
          <color rgb="FFC00000"/>
        </right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6.0"/>
    <col customWidth="1" min="2" max="2" width="16.63"/>
    <col customWidth="1" min="3" max="3" width="6.75"/>
    <col customWidth="1" hidden="1" min="4" max="4" width="6.0"/>
    <col customWidth="1" min="5" max="6" width="10.5"/>
    <col customWidth="1" min="7" max="7" width="5.25"/>
    <col customWidth="1" min="8" max="8" width="5.88"/>
    <col customWidth="1" min="9" max="9" width="5.63"/>
    <col customWidth="1" min="10" max="10" width="1.63"/>
    <col customWidth="1" min="11" max="66" width="2.13"/>
  </cols>
  <sheetData>
    <row r="1" ht="42.0" customHeight="1">
      <c r="A1" s="1" t="s">
        <v>0</v>
      </c>
      <c r="B1" s="2"/>
      <c r="C1" s="2"/>
      <c r="D1" s="2"/>
      <c r="E1" s="2"/>
      <c r="F1" s="2"/>
      <c r="G1" s="3"/>
      <c r="H1" s="3"/>
      <c r="I1" s="4"/>
      <c r="J1" s="3"/>
      <c r="K1" s="5"/>
    </row>
    <row r="2" ht="18.0" customHeight="1">
      <c r="A2" s="6" t="s">
        <v>1</v>
      </c>
      <c r="B2" s="7"/>
      <c r="C2" s="7"/>
      <c r="D2" s="8"/>
      <c r="E2" s="9"/>
      <c r="F2" s="9"/>
      <c r="G2" s="3"/>
      <c r="H2" s="1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ht="12.75" customHeight="1">
      <c r="A3" s="6"/>
      <c r="B3" s="3"/>
      <c r="C3" s="3"/>
      <c r="D3" s="3"/>
      <c r="E3" s="3"/>
      <c r="F3" s="3"/>
      <c r="G3" s="3"/>
      <c r="H3" s="10"/>
      <c r="I3" s="3"/>
      <c r="J3" s="3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ht="17.25" customHeight="1">
      <c r="A4" s="3"/>
      <c r="B4" s="4" t="s">
        <v>2</v>
      </c>
      <c r="C4" s="12">
        <v>43129.0</v>
      </c>
      <c r="D4" s="13"/>
      <c r="E4" s="13"/>
      <c r="F4" s="3"/>
      <c r="G4" s="4" t="s">
        <v>3</v>
      </c>
      <c r="H4" s="14">
        <v>1.0</v>
      </c>
      <c r="I4" s="3"/>
      <c r="J4" s="3"/>
      <c r="K4" s="15" t="str">
        <f>"Week "&amp;(K6-($C$4-WEEKDAY($C$4,1)+2))/7+1</f>
        <v>Week 1</v>
      </c>
      <c r="Q4" s="16"/>
      <c r="R4" s="15" t="str">
        <f>"Week "&amp;(R6-($C$4-WEEKDAY($C$4,1)+2))/7+1</f>
        <v>Week 2</v>
      </c>
      <c r="X4" s="16"/>
      <c r="Y4" s="15" t="str">
        <f>"Week "&amp;(Y6-($C$4-WEEKDAY($C$4,1)+2))/7+1</f>
        <v>Week 3</v>
      </c>
      <c r="AE4" s="16"/>
      <c r="AF4" s="15" t="str">
        <f>"Week "&amp;(AF6-($C$4-WEEKDAY($C$4,1)+2))/7+1</f>
        <v>Week 4</v>
      </c>
      <c r="AL4" s="16"/>
      <c r="AM4" s="15" t="str">
        <f>"Week "&amp;(AM6-($C$4-WEEKDAY($C$4,1)+2))/7+1</f>
        <v>Week 5</v>
      </c>
      <c r="AS4" s="16"/>
      <c r="AT4" s="15" t="str">
        <f>"Week "&amp;(AT6-($C$4-WEEKDAY($C$4,1)+2))/7+1</f>
        <v>Week 6</v>
      </c>
      <c r="AZ4" s="16"/>
      <c r="BA4" s="15" t="str">
        <f>"Week "&amp;(BA6-($C$4-WEEKDAY($C$4,1)+2))/7+1</f>
        <v>Week 7</v>
      </c>
      <c r="BG4" s="16"/>
      <c r="BH4" s="15" t="str">
        <f>"Week "&amp;(BH6-($C$4-WEEKDAY($C$4,1)+2))/7+1</f>
        <v>Week 8</v>
      </c>
      <c r="BN4" s="16"/>
    </row>
    <row r="5" ht="17.25" customHeight="1">
      <c r="A5" s="3"/>
      <c r="B5" s="4" t="s">
        <v>4</v>
      </c>
      <c r="C5" s="17"/>
      <c r="D5" s="18"/>
      <c r="E5" s="18"/>
      <c r="F5" s="3"/>
      <c r="G5" s="3"/>
      <c r="H5" s="3"/>
      <c r="I5" s="3"/>
      <c r="J5" s="3"/>
      <c r="K5" s="19">
        <f>K6</f>
        <v>43129</v>
      </c>
      <c r="Q5" s="16"/>
      <c r="R5" s="19">
        <f>R6</f>
        <v>43136</v>
      </c>
      <c r="X5" s="16"/>
      <c r="Y5" s="19">
        <f>Y6</f>
        <v>43143</v>
      </c>
      <c r="AE5" s="16"/>
      <c r="AF5" s="19">
        <f>AF6</f>
        <v>43150</v>
      </c>
      <c r="AL5" s="16"/>
      <c r="AM5" s="19">
        <f>AM6</f>
        <v>43157</v>
      </c>
      <c r="AS5" s="16"/>
      <c r="AT5" s="19">
        <f>AT6</f>
        <v>43164</v>
      </c>
      <c r="AZ5" s="16"/>
      <c r="BA5" s="19">
        <f>BA6</f>
        <v>43171</v>
      </c>
      <c r="BG5" s="16"/>
      <c r="BH5" s="19">
        <f>BH6</f>
        <v>43178</v>
      </c>
      <c r="BN5" s="16"/>
    </row>
    <row r="6" ht="12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20">
        <f>C4-WEEKDAY(C4,1)+2+7*(H4-1)</f>
        <v>43129</v>
      </c>
      <c r="L6" s="21">
        <f t="shared" ref="L6:BN6" si="1">K6+1</f>
        <v>43130</v>
      </c>
      <c r="M6" s="21">
        <f t="shared" si="1"/>
        <v>43131</v>
      </c>
      <c r="N6" s="21">
        <f t="shared" si="1"/>
        <v>43132</v>
      </c>
      <c r="O6" s="21">
        <f t="shared" si="1"/>
        <v>43133</v>
      </c>
      <c r="P6" s="21">
        <f t="shared" si="1"/>
        <v>43134</v>
      </c>
      <c r="Q6" s="22">
        <f t="shared" si="1"/>
        <v>43135</v>
      </c>
      <c r="R6" s="20">
        <f t="shared" si="1"/>
        <v>43136</v>
      </c>
      <c r="S6" s="21">
        <f t="shared" si="1"/>
        <v>43137</v>
      </c>
      <c r="T6" s="21">
        <f t="shared" si="1"/>
        <v>43138</v>
      </c>
      <c r="U6" s="21">
        <f t="shared" si="1"/>
        <v>43139</v>
      </c>
      <c r="V6" s="21">
        <f t="shared" si="1"/>
        <v>43140</v>
      </c>
      <c r="W6" s="21">
        <f t="shared" si="1"/>
        <v>43141</v>
      </c>
      <c r="X6" s="22">
        <f t="shared" si="1"/>
        <v>43142</v>
      </c>
      <c r="Y6" s="20">
        <f t="shared" si="1"/>
        <v>43143</v>
      </c>
      <c r="Z6" s="21">
        <f t="shared" si="1"/>
        <v>43144</v>
      </c>
      <c r="AA6" s="21">
        <f t="shared" si="1"/>
        <v>43145</v>
      </c>
      <c r="AB6" s="21">
        <f t="shared" si="1"/>
        <v>43146</v>
      </c>
      <c r="AC6" s="21">
        <f t="shared" si="1"/>
        <v>43147</v>
      </c>
      <c r="AD6" s="21">
        <f t="shared" si="1"/>
        <v>43148</v>
      </c>
      <c r="AE6" s="22">
        <f t="shared" si="1"/>
        <v>43149</v>
      </c>
      <c r="AF6" s="20">
        <f t="shared" si="1"/>
        <v>43150</v>
      </c>
      <c r="AG6" s="21">
        <f t="shared" si="1"/>
        <v>43151</v>
      </c>
      <c r="AH6" s="21">
        <f t="shared" si="1"/>
        <v>43152</v>
      </c>
      <c r="AI6" s="21">
        <f t="shared" si="1"/>
        <v>43153</v>
      </c>
      <c r="AJ6" s="21">
        <f t="shared" si="1"/>
        <v>43154</v>
      </c>
      <c r="AK6" s="21">
        <f t="shared" si="1"/>
        <v>43155</v>
      </c>
      <c r="AL6" s="22">
        <f t="shared" si="1"/>
        <v>43156</v>
      </c>
      <c r="AM6" s="20">
        <f t="shared" si="1"/>
        <v>43157</v>
      </c>
      <c r="AN6" s="21">
        <f t="shared" si="1"/>
        <v>43158</v>
      </c>
      <c r="AO6" s="21">
        <f t="shared" si="1"/>
        <v>43159</v>
      </c>
      <c r="AP6" s="21">
        <f t="shared" si="1"/>
        <v>43160</v>
      </c>
      <c r="AQ6" s="21">
        <f t="shared" si="1"/>
        <v>43161</v>
      </c>
      <c r="AR6" s="21">
        <f t="shared" si="1"/>
        <v>43162</v>
      </c>
      <c r="AS6" s="22">
        <f t="shared" si="1"/>
        <v>43163</v>
      </c>
      <c r="AT6" s="20">
        <f t="shared" si="1"/>
        <v>43164</v>
      </c>
      <c r="AU6" s="21">
        <f t="shared" si="1"/>
        <v>43165</v>
      </c>
      <c r="AV6" s="21">
        <f t="shared" si="1"/>
        <v>43166</v>
      </c>
      <c r="AW6" s="21">
        <f t="shared" si="1"/>
        <v>43167</v>
      </c>
      <c r="AX6" s="21">
        <f t="shared" si="1"/>
        <v>43168</v>
      </c>
      <c r="AY6" s="21">
        <f t="shared" si="1"/>
        <v>43169</v>
      </c>
      <c r="AZ6" s="22">
        <f t="shared" si="1"/>
        <v>43170</v>
      </c>
      <c r="BA6" s="20">
        <f t="shared" si="1"/>
        <v>43171</v>
      </c>
      <c r="BB6" s="21">
        <f t="shared" si="1"/>
        <v>43172</v>
      </c>
      <c r="BC6" s="21">
        <f t="shared" si="1"/>
        <v>43173</v>
      </c>
      <c r="BD6" s="21">
        <f t="shared" si="1"/>
        <v>43174</v>
      </c>
      <c r="BE6" s="21">
        <f t="shared" si="1"/>
        <v>43175</v>
      </c>
      <c r="BF6" s="21">
        <f t="shared" si="1"/>
        <v>43176</v>
      </c>
      <c r="BG6" s="22">
        <f t="shared" si="1"/>
        <v>43177</v>
      </c>
      <c r="BH6" s="20">
        <f t="shared" si="1"/>
        <v>43178</v>
      </c>
      <c r="BI6" s="21">
        <f t="shared" si="1"/>
        <v>43179</v>
      </c>
      <c r="BJ6" s="21">
        <f t="shared" si="1"/>
        <v>43180</v>
      </c>
      <c r="BK6" s="21">
        <f t="shared" si="1"/>
        <v>43181</v>
      </c>
      <c r="BL6" s="21">
        <f t="shared" si="1"/>
        <v>43182</v>
      </c>
      <c r="BM6" s="21">
        <f t="shared" si="1"/>
        <v>43183</v>
      </c>
      <c r="BN6" s="22">
        <f t="shared" si="1"/>
        <v>43184</v>
      </c>
    </row>
    <row r="7" ht="12.75" customHeight="1">
      <c r="A7" s="23" t="s">
        <v>5</v>
      </c>
      <c r="B7" s="23" t="s">
        <v>6</v>
      </c>
      <c r="C7" s="24" t="s">
        <v>7</v>
      </c>
      <c r="D7" s="25" t="s">
        <v>8</v>
      </c>
      <c r="E7" s="26" t="s">
        <v>9</v>
      </c>
      <c r="F7" s="26" t="s">
        <v>10</v>
      </c>
      <c r="G7" s="24" t="s">
        <v>11</v>
      </c>
      <c r="H7" s="24" t="s">
        <v>12</v>
      </c>
      <c r="I7" s="24" t="s">
        <v>13</v>
      </c>
      <c r="J7" s="24"/>
      <c r="K7" s="27" t="str">
        <f t="shared" ref="K7:BN7" si="2">CHOOSE(WEEKDAY(K6,1),"S","M","T","W","T","F","S")</f>
        <v>M</v>
      </c>
      <c r="L7" s="28" t="str">
        <f t="shared" si="2"/>
        <v>T</v>
      </c>
      <c r="M7" s="28" t="str">
        <f t="shared" si="2"/>
        <v>W</v>
      </c>
      <c r="N7" s="28" t="str">
        <f t="shared" si="2"/>
        <v>T</v>
      </c>
      <c r="O7" s="28" t="str">
        <f t="shared" si="2"/>
        <v>F</v>
      </c>
      <c r="P7" s="28" t="str">
        <f t="shared" si="2"/>
        <v>S</v>
      </c>
      <c r="Q7" s="29" t="str">
        <f t="shared" si="2"/>
        <v>S</v>
      </c>
      <c r="R7" s="27" t="str">
        <f t="shared" si="2"/>
        <v>M</v>
      </c>
      <c r="S7" s="28" t="str">
        <f t="shared" si="2"/>
        <v>T</v>
      </c>
      <c r="T7" s="28" t="str">
        <f t="shared" si="2"/>
        <v>W</v>
      </c>
      <c r="U7" s="28" t="str">
        <f t="shared" si="2"/>
        <v>T</v>
      </c>
      <c r="V7" s="28" t="str">
        <f t="shared" si="2"/>
        <v>F</v>
      </c>
      <c r="W7" s="28" t="str">
        <f t="shared" si="2"/>
        <v>S</v>
      </c>
      <c r="X7" s="29" t="str">
        <f t="shared" si="2"/>
        <v>S</v>
      </c>
      <c r="Y7" s="27" t="str">
        <f t="shared" si="2"/>
        <v>M</v>
      </c>
      <c r="Z7" s="28" t="str">
        <f t="shared" si="2"/>
        <v>T</v>
      </c>
      <c r="AA7" s="28" t="str">
        <f t="shared" si="2"/>
        <v>W</v>
      </c>
      <c r="AB7" s="28" t="str">
        <f t="shared" si="2"/>
        <v>T</v>
      </c>
      <c r="AC7" s="28" t="str">
        <f t="shared" si="2"/>
        <v>F</v>
      </c>
      <c r="AD7" s="28" t="str">
        <f t="shared" si="2"/>
        <v>S</v>
      </c>
      <c r="AE7" s="29" t="str">
        <f t="shared" si="2"/>
        <v>S</v>
      </c>
      <c r="AF7" s="27" t="str">
        <f t="shared" si="2"/>
        <v>M</v>
      </c>
      <c r="AG7" s="28" t="str">
        <f t="shared" si="2"/>
        <v>T</v>
      </c>
      <c r="AH7" s="28" t="str">
        <f t="shared" si="2"/>
        <v>W</v>
      </c>
      <c r="AI7" s="28" t="str">
        <f t="shared" si="2"/>
        <v>T</v>
      </c>
      <c r="AJ7" s="28" t="str">
        <f t="shared" si="2"/>
        <v>F</v>
      </c>
      <c r="AK7" s="28" t="str">
        <f t="shared" si="2"/>
        <v>S</v>
      </c>
      <c r="AL7" s="29" t="str">
        <f t="shared" si="2"/>
        <v>S</v>
      </c>
      <c r="AM7" s="27" t="str">
        <f t="shared" si="2"/>
        <v>M</v>
      </c>
      <c r="AN7" s="28" t="str">
        <f t="shared" si="2"/>
        <v>T</v>
      </c>
      <c r="AO7" s="28" t="str">
        <f t="shared" si="2"/>
        <v>W</v>
      </c>
      <c r="AP7" s="28" t="str">
        <f t="shared" si="2"/>
        <v>T</v>
      </c>
      <c r="AQ7" s="28" t="str">
        <f t="shared" si="2"/>
        <v>F</v>
      </c>
      <c r="AR7" s="28" t="str">
        <f t="shared" si="2"/>
        <v>S</v>
      </c>
      <c r="AS7" s="29" t="str">
        <f t="shared" si="2"/>
        <v>S</v>
      </c>
      <c r="AT7" s="27" t="str">
        <f t="shared" si="2"/>
        <v>M</v>
      </c>
      <c r="AU7" s="28" t="str">
        <f t="shared" si="2"/>
        <v>T</v>
      </c>
      <c r="AV7" s="28" t="str">
        <f t="shared" si="2"/>
        <v>W</v>
      </c>
      <c r="AW7" s="28" t="str">
        <f t="shared" si="2"/>
        <v>T</v>
      </c>
      <c r="AX7" s="28" t="str">
        <f t="shared" si="2"/>
        <v>F</v>
      </c>
      <c r="AY7" s="28" t="str">
        <f t="shared" si="2"/>
        <v>S</v>
      </c>
      <c r="AZ7" s="29" t="str">
        <f t="shared" si="2"/>
        <v>S</v>
      </c>
      <c r="BA7" s="27" t="str">
        <f t="shared" si="2"/>
        <v>M</v>
      </c>
      <c r="BB7" s="28" t="str">
        <f t="shared" si="2"/>
        <v>T</v>
      </c>
      <c r="BC7" s="28" t="str">
        <f t="shared" si="2"/>
        <v>W</v>
      </c>
      <c r="BD7" s="28" t="str">
        <f t="shared" si="2"/>
        <v>T</v>
      </c>
      <c r="BE7" s="28" t="str">
        <f t="shared" si="2"/>
        <v>F</v>
      </c>
      <c r="BF7" s="28" t="str">
        <f t="shared" si="2"/>
        <v>S</v>
      </c>
      <c r="BG7" s="29" t="str">
        <f t="shared" si="2"/>
        <v>S</v>
      </c>
      <c r="BH7" s="27" t="str">
        <f t="shared" si="2"/>
        <v>M</v>
      </c>
      <c r="BI7" s="28" t="str">
        <f t="shared" si="2"/>
        <v>T</v>
      </c>
      <c r="BJ7" s="28" t="str">
        <f t="shared" si="2"/>
        <v>W</v>
      </c>
      <c r="BK7" s="28" t="str">
        <f t="shared" si="2"/>
        <v>T</v>
      </c>
      <c r="BL7" s="28" t="str">
        <f t="shared" si="2"/>
        <v>F</v>
      </c>
      <c r="BM7" s="28" t="str">
        <f t="shared" si="2"/>
        <v>S</v>
      </c>
      <c r="BN7" s="29" t="str">
        <f t="shared" si="2"/>
        <v>S</v>
      </c>
    </row>
    <row r="8" ht="12.75" customHeight="1">
      <c r="A8" s="30" t="str">
        <f>IF(ISERROR(VALUE(SUBSTITUTE(GanttChart!prevWBS,".",""))),"1",IF(ISERROR(FIND("`",SUBSTITUTE(GanttChart!prevWBS,".","`",1))),TEXT(VALUE(GanttChart!prevWBS)+1,"#"),TEXT(VALUE(LEFT(GanttChart!prevWBS,FIND("`",SUBSTITUTE(GanttChart!prevWBS,".","`",1))-1))+1,"#")))</f>
        <v>1</v>
      </c>
      <c r="B8" s="31" t="s">
        <v>14</v>
      </c>
      <c r="C8" s="32"/>
      <c r="D8" s="33"/>
      <c r="E8" s="34"/>
      <c r="F8" s="35" t="str">
        <f t="shared" ref="F8:F35" si="3">IF(ISBLANK(E8)," - ",IF(G8=0,E8,E8+G8-1))</f>
        <v> - </v>
      </c>
      <c r="G8" s="36"/>
      <c r="H8" s="37"/>
      <c r="I8" s="36" t="str">
        <f t="shared" ref="I8:I37" si="4">IF(OR(F8=0,E8=0)," - ",NETWORKDAYS(E8,F8))</f>
        <v> - </v>
      </c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</row>
    <row r="9" ht="12.75" customHeight="1">
      <c r="A9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9" s="41" t="s">
        <v>15</v>
      </c>
      <c r="C9" s="42" t="s">
        <v>16</v>
      </c>
      <c r="D9" s="43"/>
      <c r="E9" s="44">
        <v>43129.0</v>
      </c>
      <c r="F9" s="45">
        <f t="shared" si="3"/>
        <v>43138</v>
      </c>
      <c r="G9" s="46">
        <v>10.0</v>
      </c>
      <c r="H9" s="47">
        <v>1.0</v>
      </c>
      <c r="I9" s="48">
        <f t="shared" si="4"/>
        <v>8</v>
      </c>
      <c r="J9" s="49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</row>
    <row r="10" ht="12.75" customHeight="1">
      <c r="A10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10" s="41" t="s">
        <v>15</v>
      </c>
      <c r="C10" s="42"/>
      <c r="D10" s="43"/>
      <c r="E10" s="44">
        <v>43134.0</v>
      </c>
      <c r="F10" s="45">
        <f t="shared" si="3"/>
        <v>43138</v>
      </c>
      <c r="G10" s="46">
        <v>5.0</v>
      </c>
      <c r="H10" s="47">
        <v>0.6</v>
      </c>
      <c r="I10" s="48">
        <f t="shared" si="4"/>
        <v>3</v>
      </c>
      <c r="J10" s="49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</row>
    <row r="11" ht="12.75" customHeight="1">
      <c r="A11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11" s="41" t="s">
        <v>15</v>
      </c>
      <c r="C11" s="42"/>
      <c r="D11" s="43"/>
      <c r="E11" s="44">
        <v>43139.0</v>
      </c>
      <c r="F11" s="45">
        <f t="shared" si="3"/>
        <v>43142</v>
      </c>
      <c r="G11" s="46">
        <v>4.0</v>
      </c>
      <c r="H11" s="47">
        <v>0.0</v>
      </c>
      <c r="I11" s="48">
        <f t="shared" si="4"/>
        <v>2</v>
      </c>
      <c r="J11" s="49"/>
      <c r="K11" s="40"/>
      <c r="L11" s="40"/>
      <c r="M11" s="5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</row>
    <row r="12" ht="12.75" customHeight="1">
      <c r="A12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12" s="41" t="s">
        <v>15</v>
      </c>
      <c r="C12" s="42"/>
      <c r="D12" s="43"/>
      <c r="E12" s="44">
        <v>43132.0</v>
      </c>
      <c r="F12" s="45">
        <f t="shared" si="3"/>
        <v>43135</v>
      </c>
      <c r="G12" s="46">
        <v>4.0</v>
      </c>
      <c r="H12" s="47">
        <v>0.75</v>
      </c>
      <c r="I12" s="48">
        <f t="shared" si="4"/>
        <v>2</v>
      </c>
      <c r="J12" s="49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</row>
    <row r="13" ht="12.75" customHeight="1">
      <c r="A13" s="40" t="str">
        <f>IF(ISERROR(VALUE(SUBSTITUTE(GanttChart!prevWBS,".",""))),"0.0.1",IF(ISERROR(FIND("`",SUBSTITUTE(GanttChart!prevWBS,".","`",2))),GanttChart!prevWBS&amp;".1",LEFT(GanttChart!prevWBS,FIND("`",SUBSTITUTE(GanttChart!prevWBS,".","`",2)))&amp;IF(ISERROR(FIND("`",SUBSTITUTE(GanttChart!prevWBS,".","`",3))),VALUE(RIGHT(GanttChart!prevWBS,LEN(GanttChart!prevWBS)-FIND("`",SUBSTITUTE(GanttChart!prevWBS,".","`",2))))+1,VALUE(MID(GanttChart!prevWBS,FIND("`",SUBSTITUTE(GanttChart!prevWBS,".","`",2))+1,(FIND("`",SUBSTITUTE(GanttChart!prevWBS,".","`",3))-FIND("`",SUBSTITUTE(GanttChart!prevWBS,".","`",2))-1)))+1)))</f>
        <v>.1</v>
      </c>
      <c r="B13" s="51" t="s">
        <v>17</v>
      </c>
      <c r="C13" s="42"/>
      <c r="D13" s="43"/>
      <c r="E13" s="44">
        <v>43133.0</v>
      </c>
      <c r="F13" s="45">
        <f t="shared" si="3"/>
        <v>43134</v>
      </c>
      <c r="G13" s="46">
        <v>2.0</v>
      </c>
      <c r="H13" s="47">
        <v>0.5</v>
      </c>
      <c r="I13" s="48">
        <f t="shared" si="4"/>
        <v>1</v>
      </c>
      <c r="J13" s="4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</row>
    <row r="14" ht="12.75" customHeight="1">
      <c r="A14" s="40" t="str">
        <f>IF(ISERROR(VALUE(SUBSTITUTE(GanttChart!prevWBS,".",""))),"0.0.1",IF(ISERROR(FIND("`",SUBSTITUTE(GanttChart!prevWBS,".","`",2))),GanttChart!prevWBS&amp;".1",LEFT(GanttChart!prevWBS,FIND("`",SUBSTITUTE(GanttChart!prevWBS,".","`",2)))&amp;IF(ISERROR(FIND("`",SUBSTITUTE(GanttChart!prevWBS,".","`",3))),VALUE(RIGHT(GanttChart!prevWBS,LEN(GanttChart!prevWBS)-FIND("`",SUBSTITUTE(GanttChart!prevWBS,".","`",2))))+1,VALUE(MID(GanttChart!prevWBS,FIND("`",SUBSTITUTE(GanttChart!prevWBS,".","`",2))+1,(FIND("`",SUBSTITUTE(GanttChart!prevWBS,".","`",3))-FIND("`",SUBSTITUTE(GanttChart!prevWBS,".","`",2))-1)))+1)))</f>
        <v>.1</v>
      </c>
      <c r="B14" s="51" t="s">
        <v>17</v>
      </c>
      <c r="C14" s="42"/>
      <c r="D14" s="43"/>
      <c r="E14" s="44">
        <v>43135.0</v>
      </c>
      <c r="F14" s="45">
        <f t="shared" si="3"/>
        <v>43137</v>
      </c>
      <c r="G14" s="46">
        <v>3.0</v>
      </c>
      <c r="H14" s="47">
        <v>0.5</v>
      </c>
      <c r="I14" s="48">
        <f t="shared" si="4"/>
        <v>2</v>
      </c>
      <c r="J14" s="49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</row>
    <row r="15" ht="12.75" customHeight="1">
      <c r="A15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15" s="41" t="s">
        <v>15</v>
      </c>
      <c r="C15" s="42"/>
      <c r="D15" s="43"/>
      <c r="E15" s="44">
        <v>43136.0</v>
      </c>
      <c r="F15" s="45">
        <f t="shared" si="3"/>
        <v>43140</v>
      </c>
      <c r="G15" s="46">
        <v>5.0</v>
      </c>
      <c r="H15" s="47">
        <v>0.0</v>
      </c>
      <c r="I15" s="48">
        <f t="shared" si="4"/>
        <v>5</v>
      </c>
      <c r="J15" s="49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</row>
    <row r="16" ht="12.75" customHeight="1">
      <c r="A16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16" s="41" t="s">
        <v>15</v>
      </c>
      <c r="C16" s="42"/>
      <c r="D16" s="43"/>
      <c r="E16" s="44">
        <v>43134.0</v>
      </c>
      <c r="F16" s="45">
        <f t="shared" si="3"/>
        <v>43140</v>
      </c>
      <c r="G16" s="46">
        <v>7.0</v>
      </c>
      <c r="H16" s="47">
        <v>0.0</v>
      </c>
      <c r="I16" s="48">
        <f t="shared" si="4"/>
        <v>5</v>
      </c>
      <c r="J16" s="49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</row>
    <row r="17" ht="12.75" customHeight="1">
      <c r="A17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17" s="41" t="s">
        <v>15</v>
      </c>
      <c r="C17" s="42"/>
      <c r="D17" s="43"/>
      <c r="E17" s="44">
        <v>43141.0</v>
      </c>
      <c r="F17" s="45">
        <f t="shared" si="3"/>
        <v>43147</v>
      </c>
      <c r="G17" s="46">
        <v>7.0</v>
      </c>
      <c r="H17" s="47">
        <v>0.0</v>
      </c>
      <c r="I17" s="48">
        <f t="shared" si="4"/>
        <v>5</v>
      </c>
      <c r="J17" s="49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</row>
    <row r="18" ht="12.75" customHeight="1">
      <c r="A18" s="52" t="str">
        <f>IF(ISERROR(VALUE(SUBSTITUTE(GanttChart!prevWBS,".",""))),"1",IF(ISERROR(FIND("`",SUBSTITUTE(GanttChart!prevWBS,".","`",1))),TEXT(VALUE(GanttChart!prevWBS)+1,"#"),TEXT(VALUE(LEFT(GanttChart!prevWBS,FIND("`",SUBSTITUTE(GanttChart!prevWBS,".","`",1))-1))+1,"#")))</f>
        <v>1</v>
      </c>
      <c r="B18" s="53" t="s">
        <v>14</v>
      </c>
      <c r="C18" s="54"/>
      <c r="D18" s="55"/>
      <c r="E18" s="56"/>
      <c r="F18" s="56" t="str">
        <f t="shared" si="3"/>
        <v> - </v>
      </c>
      <c r="G18" s="57"/>
      <c r="H18" s="58"/>
      <c r="I18" s="57" t="str">
        <f t="shared" si="4"/>
        <v> - </v>
      </c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</row>
    <row r="19" ht="12.75" customHeight="1">
      <c r="A19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19" s="41" t="s">
        <v>15</v>
      </c>
      <c r="C19" s="42"/>
      <c r="D19" s="43"/>
      <c r="E19" s="44">
        <v>43141.0</v>
      </c>
      <c r="F19" s="45">
        <f t="shared" si="3"/>
        <v>43144</v>
      </c>
      <c r="G19" s="46">
        <v>4.0</v>
      </c>
      <c r="H19" s="47">
        <v>0.0</v>
      </c>
      <c r="I19" s="48">
        <f t="shared" si="4"/>
        <v>2</v>
      </c>
      <c r="J19" s="49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</row>
    <row r="20" ht="12.75" customHeight="1">
      <c r="A20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0" s="41" t="s">
        <v>15</v>
      </c>
      <c r="C20" s="42"/>
      <c r="D20" s="43"/>
      <c r="E20" s="44">
        <v>43145.0</v>
      </c>
      <c r="F20" s="45">
        <f t="shared" si="3"/>
        <v>43147</v>
      </c>
      <c r="G20" s="46">
        <v>3.0</v>
      </c>
      <c r="H20" s="47">
        <v>0.0</v>
      </c>
      <c r="I20" s="48">
        <f t="shared" si="4"/>
        <v>3</v>
      </c>
      <c r="J20" s="49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</row>
    <row r="21" ht="12.75" customHeight="1">
      <c r="A21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1" s="41" t="s">
        <v>15</v>
      </c>
      <c r="C21" s="42"/>
      <c r="D21" s="43"/>
      <c r="E21" s="44">
        <v>43145.0</v>
      </c>
      <c r="F21" s="45">
        <f t="shared" si="3"/>
        <v>43147</v>
      </c>
      <c r="G21" s="46">
        <v>3.0</v>
      </c>
      <c r="H21" s="47">
        <v>0.0</v>
      </c>
      <c r="I21" s="48">
        <f t="shared" si="4"/>
        <v>3</v>
      </c>
      <c r="J21" s="49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</row>
    <row r="22" ht="12.75" customHeight="1">
      <c r="A22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2" s="41" t="s">
        <v>15</v>
      </c>
      <c r="C22" s="42"/>
      <c r="D22" s="43"/>
      <c r="E22" s="44">
        <v>43148.0</v>
      </c>
      <c r="F22" s="45">
        <f t="shared" si="3"/>
        <v>43153</v>
      </c>
      <c r="G22" s="46">
        <v>6.0</v>
      </c>
      <c r="H22" s="47">
        <v>0.0</v>
      </c>
      <c r="I22" s="48">
        <f t="shared" si="4"/>
        <v>4</v>
      </c>
      <c r="J22" s="4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</row>
    <row r="23" ht="12.75" customHeight="1">
      <c r="A23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3" s="41" t="s">
        <v>15</v>
      </c>
      <c r="C23" s="42"/>
      <c r="D23" s="43"/>
      <c r="E23" s="44">
        <v>43154.0</v>
      </c>
      <c r="F23" s="45">
        <f t="shared" si="3"/>
        <v>43156</v>
      </c>
      <c r="G23" s="46">
        <v>3.0</v>
      </c>
      <c r="H23" s="47">
        <v>0.0</v>
      </c>
      <c r="I23" s="48">
        <f t="shared" si="4"/>
        <v>1</v>
      </c>
      <c r="J23" s="49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</row>
    <row r="24" ht="12.75" customHeight="1">
      <c r="A24" s="52" t="str">
        <f>IF(ISERROR(VALUE(SUBSTITUTE(GanttChart!prevWBS,".",""))),"1",IF(ISERROR(FIND("`",SUBSTITUTE(GanttChart!prevWBS,".","`",1))),TEXT(VALUE(GanttChart!prevWBS)+1,"#"),TEXT(VALUE(LEFT(GanttChart!prevWBS,FIND("`",SUBSTITUTE(GanttChart!prevWBS,".","`",1))-1))+1,"#")))</f>
        <v>1</v>
      </c>
      <c r="B24" s="53" t="s">
        <v>14</v>
      </c>
      <c r="C24" s="54"/>
      <c r="D24" s="55"/>
      <c r="E24" s="56"/>
      <c r="F24" s="56" t="str">
        <f t="shared" si="3"/>
        <v> - </v>
      </c>
      <c r="G24" s="57"/>
      <c r="H24" s="58"/>
      <c r="I24" s="57" t="str">
        <f t="shared" si="4"/>
        <v> - </v>
      </c>
      <c r="J24" s="59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</row>
    <row r="25" ht="12.75" customHeight="1">
      <c r="A25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5" s="41" t="s">
        <v>15</v>
      </c>
      <c r="C25" s="42"/>
      <c r="D25" s="43"/>
      <c r="E25" s="44">
        <v>43141.0</v>
      </c>
      <c r="F25" s="45">
        <f t="shared" si="3"/>
        <v>43144</v>
      </c>
      <c r="G25" s="46">
        <v>4.0</v>
      </c>
      <c r="H25" s="47">
        <v>0.0</v>
      </c>
      <c r="I25" s="48">
        <f t="shared" si="4"/>
        <v>2</v>
      </c>
      <c r="J25" s="49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</row>
    <row r="26" ht="12.75" customHeight="1">
      <c r="A26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6" s="41" t="s">
        <v>15</v>
      </c>
      <c r="C26" s="42"/>
      <c r="D26" s="43"/>
      <c r="E26" s="44">
        <v>43145.0</v>
      </c>
      <c r="F26" s="45">
        <f t="shared" si="3"/>
        <v>43147</v>
      </c>
      <c r="G26" s="46">
        <v>3.0</v>
      </c>
      <c r="H26" s="47">
        <v>0.0</v>
      </c>
      <c r="I26" s="48">
        <f t="shared" si="4"/>
        <v>3</v>
      </c>
      <c r="J26" s="49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</row>
    <row r="27" ht="12.75" customHeight="1">
      <c r="A27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7" s="41" t="s">
        <v>15</v>
      </c>
      <c r="C27" s="42"/>
      <c r="D27" s="43"/>
      <c r="E27" s="44">
        <v>43145.0</v>
      </c>
      <c r="F27" s="45">
        <f t="shared" si="3"/>
        <v>43147</v>
      </c>
      <c r="G27" s="46">
        <v>3.0</v>
      </c>
      <c r="H27" s="47">
        <v>0.0</v>
      </c>
      <c r="I27" s="48">
        <f t="shared" si="4"/>
        <v>3</v>
      </c>
      <c r="J27" s="49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</row>
    <row r="28" ht="12.75" customHeight="1">
      <c r="A28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8" s="41" t="s">
        <v>15</v>
      </c>
      <c r="C28" s="42"/>
      <c r="D28" s="43"/>
      <c r="E28" s="44">
        <v>43148.0</v>
      </c>
      <c r="F28" s="45">
        <f t="shared" si="3"/>
        <v>43153</v>
      </c>
      <c r="G28" s="46">
        <v>6.0</v>
      </c>
      <c r="H28" s="47">
        <v>0.0</v>
      </c>
      <c r="I28" s="48">
        <f t="shared" si="4"/>
        <v>4</v>
      </c>
      <c r="J28" s="49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</row>
    <row r="29" ht="12.75" customHeight="1">
      <c r="A29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29" s="41" t="s">
        <v>15</v>
      </c>
      <c r="C29" s="42"/>
      <c r="D29" s="43"/>
      <c r="E29" s="44">
        <v>43154.0</v>
      </c>
      <c r="F29" s="45">
        <f t="shared" si="3"/>
        <v>43156</v>
      </c>
      <c r="G29" s="46">
        <v>3.0</v>
      </c>
      <c r="H29" s="47">
        <v>0.0</v>
      </c>
      <c r="I29" s="48">
        <f t="shared" si="4"/>
        <v>1</v>
      </c>
      <c r="J29" s="4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</row>
    <row r="30" ht="12.75" customHeight="1">
      <c r="A30" s="52" t="str">
        <f>IF(ISERROR(VALUE(SUBSTITUTE(GanttChart!prevWBS,".",""))),"1",IF(ISERROR(FIND("`",SUBSTITUTE(GanttChart!prevWBS,".","`",1))),TEXT(VALUE(GanttChart!prevWBS)+1,"#"),TEXT(VALUE(LEFT(GanttChart!prevWBS,FIND("`",SUBSTITUTE(GanttChart!prevWBS,".","`",1))-1))+1,"#")))</f>
        <v>1</v>
      </c>
      <c r="B30" s="53" t="s">
        <v>14</v>
      </c>
      <c r="C30" s="54"/>
      <c r="D30" s="55"/>
      <c r="E30" s="56"/>
      <c r="F30" s="56" t="str">
        <f t="shared" si="3"/>
        <v> - </v>
      </c>
      <c r="G30" s="57"/>
      <c r="H30" s="58"/>
      <c r="I30" s="57" t="str">
        <f t="shared" si="4"/>
        <v> - </v>
      </c>
      <c r="J30" s="59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</row>
    <row r="31" ht="12.75" customHeight="1">
      <c r="A31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31" s="41" t="s">
        <v>15</v>
      </c>
      <c r="C31" s="42"/>
      <c r="D31" s="43"/>
      <c r="E31" s="44">
        <v>43129.0</v>
      </c>
      <c r="F31" s="45">
        <f t="shared" si="3"/>
        <v>43129</v>
      </c>
      <c r="G31" s="46">
        <v>1.0</v>
      </c>
      <c r="H31" s="47">
        <v>0.0</v>
      </c>
      <c r="I31" s="48">
        <f t="shared" si="4"/>
        <v>1</v>
      </c>
      <c r="J31" s="49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</row>
    <row r="32" ht="12.75" customHeight="1">
      <c r="A32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32" s="41" t="s">
        <v>15</v>
      </c>
      <c r="C32" s="42"/>
      <c r="D32" s="43"/>
      <c r="E32" s="44">
        <v>43130.0</v>
      </c>
      <c r="F32" s="45">
        <f t="shared" si="3"/>
        <v>43130</v>
      </c>
      <c r="G32" s="46">
        <v>1.0</v>
      </c>
      <c r="H32" s="47">
        <v>0.0</v>
      </c>
      <c r="I32" s="48">
        <f t="shared" si="4"/>
        <v>1</v>
      </c>
      <c r="J32" s="49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</row>
    <row r="33" ht="12.75" customHeight="1">
      <c r="A33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33" s="41" t="s">
        <v>15</v>
      </c>
      <c r="C33" s="42"/>
      <c r="D33" s="43"/>
      <c r="E33" s="44">
        <v>43131.0</v>
      </c>
      <c r="F33" s="45">
        <f t="shared" si="3"/>
        <v>43131</v>
      </c>
      <c r="G33" s="46">
        <v>1.0</v>
      </c>
      <c r="H33" s="47">
        <v>0.0</v>
      </c>
      <c r="I33" s="48">
        <f t="shared" si="4"/>
        <v>1</v>
      </c>
      <c r="J33" s="49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</row>
    <row r="34" ht="12.75" customHeight="1">
      <c r="A34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34" s="41" t="s">
        <v>15</v>
      </c>
      <c r="C34" s="42"/>
      <c r="D34" s="43"/>
      <c r="E34" s="44">
        <v>43132.0</v>
      </c>
      <c r="F34" s="45">
        <f t="shared" si="3"/>
        <v>43132</v>
      </c>
      <c r="G34" s="46">
        <v>1.0</v>
      </c>
      <c r="H34" s="47">
        <v>0.0</v>
      </c>
      <c r="I34" s="48">
        <f t="shared" si="4"/>
        <v>1</v>
      </c>
      <c r="J34" s="49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</row>
    <row r="35" ht="12.75" customHeight="1">
      <c r="A35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35" s="41" t="s">
        <v>15</v>
      </c>
      <c r="C35" s="42"/>
      <c r="D35" s="43"/>
      <c r="E35" s="44">
        <v>43133.0</v>
      </c>
      <c r="F35" s="45">
        <f t="shared" si="3"/>
        <v>43133</v>
      </c>
      <c r="G35" s="46">
        <v>1.0</v>
      </c>
      <c r="H35" s="47">
        <v>0.0</v>
      </c>
      <c r="I35" s="48">
        <f t="shared" si="4"/>
        <v>1</v>
      </c>
      <c r="J35" s="49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</row>
    <row r="36" ht="12.75" customHeight="1">
      <c r="A36" s="40"/>
      <c r="B36" s="61"/>
      <c r="C36" s="61"/>
      <c r="D36" s="62"/>
      <c r="E36" s="63"/>
      <c r="F36" s="63"/>
      <c r="G36" s="64"/>
      <c r="H36" s="65"/>
      <c r="I36" s="64" t="str">
        <f t="shared" si="4"/>
        <v> - </v>
      </c>
      <c r="J36" s="66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</row>
    <row r="37" ht="12.75" customHeight="1">
      <c r="A37" s="40"/>
      <c r="B37" s="61"/>
      <c r="C37" s="61"/>
      <c r="D37" s="62"/>
      <c r="E37" s="63"/>
      <c r="F37" s="63"/>
      <c r="G37" s="64"/>
      <c r="H37" s="65"/>
      <c r="I37" s="64" t="str">
        <f t="shared" si="4"/>
        <v> - </v>
      </c>
      <c r="J37" s="66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</row>
    <row r="38" ht="12.75" customHeight="1">
      <c r="A38" s="67" t="s">
        <v>18</v>
      </c>
      <c r="B38" s="68"/>
      <c r="C38" s="69"/>
      <c r="D38" s="69"/>
      <c r="E38" s="70"/>
      <c r="F38" s="70"/>
      <c r="G38" s="71"/>
      <c r="H38" s="71"/>
      <c r="I38" s="71"/>
      <c r="J38" s="72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</row>
    <row r="39" ht="12.75" customHeight="1">
      <c r="A39" s="73" t="s">
        <v>19</v>
      </c>
      <c r="B39" s="74"/>
      <c r="C39" s="74"/>
      <c r="D39" s="74"/>
      <c r="E39" s="75"/>
      <c r="F39" s="75"/>
      <c r="G39" s="74"/>
      <c r="H39" s="74"/>
      <c r="I39" s="74"/>
      <c r="J39" s="72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</row>
    <row r="40" ht="12.75" customHeight="1">
      <c r="A40" s="76" t="str">
        <f>IF(ISERROR(VALUE(SUBSTITUTE(GanttChart!prevWBS,".",""))),"1",IF(ISERROR(FIND("`",SUBSTITUTE(GanttChart!prevWBS,".","`",1))),TEXT(VALUE(GanttChart!prevWBS)+1,"#"),TEXT(VALUE(LEFT(GanttChart!prevWBS,FIND("`",SUBSTITUTE(GanttChart!prevWBS,".","`",1))-1))+1,"#")))</f>
        <v>1</v>
      </c>
      <c r="B40" s="77" t="s">
        <v>20</v>
      </c>
      <c r="C40" s="78"/>
      <c r="D40" s="43"/>
      <c r="E40" s="44"/>
      <c r="F40" s="45" t="str">
        <f t="shared" ref="F40:F43" si="5">IF(ISBLANK(E40)," - ",IF(G40=0,E40,E40+G40-1))</f>
        <v> - </v>
      </c>
      <c r="G40" s="46"/>
      <c r="H40" s="47"/>
      <c r="I40" s="48" t="str">
        <f t="shared" ref="I40:I43" si="6">IF(OR(F40=0,E40=0)," - ",NETWORKDAYS(E40,F40))</f>
        <v> - </v>
      </c>
      <c r="J40" s="49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</row>
    <row r="41" ht="12.75" customHeight="1">
      <c r="A41" s="40" t="str">
        <f>IF(ISERROR(VALUE(SUBSTITUTE(GanttChart!prevWBS,".",""))),"0.1",IF(ISERROR(FIND("`",SUBSTITUTE(GanttChart!prevWBS,".","`",1))),GanttChart!prevWBS&amp;".1",LEFT(GanttChart!prevWBS,FIND("`",SUBSTITUTE(GanttChart!prevWBS,".","`",1)))&amp;IF(ISERROR(FIND("`",SUBSTITUTE(GanttChart!prevWBS,".","`",2))),VALUE(RIGHT(GanttChart!prevWBS,LEN(GanttChart!prevWBS)-FIND("`",SUBSTITUTE(GanttChart!prevWBS,".","`",1))))+1,VALUE(MID(GanttChart!prevWBS,FIND("`",SUBSTITUTE(GanttChart!prevWBS,".","`",1))+1,(FIND("`",SUBSTITUTE(GanttChart!prevWBS,".","`",2))-FIND("`",SUBSTITUTE(GanttChart!prevWBS,".","`",1))-1)))+1)))</f>
        <v>.1</v>
      </c>
      <c r="B41" s="79" t="s">
        <v>21</v>
      </c>
      <c r="C41" s="79"/>
      <c r="D41" s="43"/>
      <c r="E41" s="44"/>
      <c r="F41" s="45" t="str">
        <f t="shared" si="5"/>
        <v> - </v>
      </c>
      <c r="G41" s="46"/>
      <c r="H41" s="47"/>
      <c r="I41" s="48" t="str">
        <f t="shared" si="6"/>
        <v> - </v>
      </c>
      <c r="J41" s="49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</row>
    <row r="42" ht="12.75" customHeight="1">
      <c r="A42" s="40" t="str">
        <f>IF(ISERROR(VALUE(SUBSTITUTE(GanttChart!prevWBS,".",""))),"0.0.1",IF(ISERROR(FIND("`",SUBSTITUTE(GanttChart!prevWBS,".","`",2))),GanttChart!prevWBS&amp;".1",LEFT(GanttChart!prevWBS,FIND("`",SUBSTITUTE(GanttChart!prevWBS,".","`",2)))&amp;IF(ISERROR(FIND("`",SUBSTITUTE(GanttChart!prevWBS,".","`",3))),VALUE(RIGHT(GanttChart!prevWBS,LEN(GanttChart!prevWBS)-FIND("`",SUBSTITUTE(GanttChart!prevWBS,".","`",2))))+1,VALUE(MID(GanttChart!prevWBS,FIND("`",SUBSTITUTE(GanttChart!prevWBS,".","`",2))+1,(FIND("`",SUBSTITUTE(GanttChart!prevWBS,".","`",3))-FIND("`",SUBSTITUTE(GanttChart!prevWBS,".","`",2))-1)))+1)))</f>
        <v>.1</v>
      </c>
      <c r="B42" s="80" t="s">
        <v>22</v>
      </c>
      <c r="C42" s="79"/>
      <c r="D42" s="43"/>
      <c r="E42" s="44"/>
      <c r="F42" s="45" t="str">
        <f t="shared" si="5"/>
        <v> - </v>
      </c>
      <c r="G42" s="46"/>
      <c r="H42" s="47"/>
      <c r="I42" s="48" t="str">
        <f t="shared" si="6"/>
        <v> - </v>
      </c>
      <c r="J42" s="49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</row>
    <row r="43" ht="12.75" customHeight="1">
      <c r="A43" s="40" t="str">
        <f>IF(ISERROR(VALUE(SUBSTITUTE(GanttChart!prevWBS,".",""))),"0.0.0.1",IF(ISERROR(FIND("`",SUBSTITUTE(GanttChart!prevWBS,".","`",3))),GanttChart!prevWBS&amp;".1",LEFT(GanttChart!prevWBS,FIND("`",SUBSTITUTE(GanttChart!prevWBS,".","`",3)))&amp;IF(ISERROR(FIND("`",SUBSTITUTE(GanttChart!prevWBS,".","`",4))),VALUE(RIGHT(GanttChart!prevWBS,LEN(GanttChart!prevWBS)-FIND("`",SUBSTITUTE(GanttChart!prevWBS,".","`",3))))+1,VALUE(MID(GanttChart!prevWBS,FIND("`",SUBSTITUTE(GanttChart!prevWBS,".","`",3))+1,(FIND("`",SUBSTITUTE(GanttChart!prevWBS,".","`",4))-FIND("`",SUBSTITUTE(GanttChart!prevWBS,".","`",3))-1)))+1)))</f>
        <v>.1</v>
      </c>
      <c r="B43" s="80" t="s">
        <v>23</v>
      </c>
      <c r="C43" s="79"/>
      <c r="D43" s="43"/>
      <c r="E43" s="44"/>
      <c r="F43" s="45" t="str">
        <f t="shared" si="5"/>
        <v> - </v>
      </c>
      <c r="G43" s="46"/>
      <c r="H43" s="47"/>
      <c r="I43" s="48" t="str">
        <f t="shared" si="6"/>
        <v> - </v>
      </c>
      <c r="J43" s="49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</row>
    <row r="44" ht="12.75" customHeight="1">
      <c r="A44" s="81" t="str">
        <f>HYPERLINK("https://vertex42.link/HowToCreateAGanttChart","► Watch How to Create a Gantt Chart in Excel")</f>
        <v>► Watch How to Create a Gantt Chart in Excel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ht="63.0" customHeight="1">
      <c r="A45" s="8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ht="12.75" customHeight="1">
      <c r="A47" s="8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T4:AZ4"/>
    <mergeCell ref="BA4:BG4"/>
    <mergeCell ref="K1:BN1"/>
    <mergeCell ref="K4:Q4"/>
    <mergeCell ref="R4:X4"/>
    <mergeCell ref="Y4:AE4"/>
    <mergeCell ref="AF4:AL4"/>
    <mergeCell ref="AM4:AS4"/>
    <mergeCell ref="BH4:BN4"/>
    <mergeCell ref="AT5:AZ5"/>
    <mergeCell ref="BA5:BG5"/>
    <mergeCell ref="BH5:BN5"/>
    <mergeCell ref="C4:E4"/>
    <mergeCell ref="C5:E5"/>
    <mergeCell ref="K5:Q5"/>
    <mergeCell ref="R5:X5"/>
    <mergeCell ref="Y5:AE5"/>
    <mergeCell ref="AF5:AL5"/>
    <mergeCell ref="AM5:AS5"/>
    <mergeCell ref="A45:H45"/>
  </mergeCells>
  <conditionalFormatting sqref="K6:BN7">
    <cfRule type="expression" dxfId="0" priority="1">
      <formula>K$6=TODAY()</formula>
    </cfRule>
  </conditionalFormatting>
  <conditionalFormatting sqref="K8:BN43">
    <cfRule type="expression" dxfId="1" priority="2">
      <formula>AND($E8&lt;=K$6,ROUNDDOWN(($F8-$E8+1)*$H8,0)+$E8-1&gt;=K$6)</formula>
    </cfRule>
  </conditionalFormatting>
  <conditionalFormatting sqref="K8:BN43">
    <cfRule type="expression" dxfId="2" priority="3">
      <formula>AND(NOT(ISBLANK($E8)),$E8&lt;=K$6,$F8&gt;=K$6)</formula>
    </cfRule>
  </conditionalFormatting>
  <conditionalFormatting sqref="K6:BN43">
    <cfRule type="expression" dxfId="3" priority="4">
      <formula>K$6=TODAY()</formula>
    </cfRule>
  </conditionalFormatting>
  <printOptions/>
  <pageMargins bottom="0.5" footer="0.0" header="0.0" left="0.25" right="0.25" top="0.5"/>
  <pageSetup fitToHeight="0" orientation="landscape"/>
  <drawing r:id="rId1"/>
</worksheet>
</file>