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biến động nhân sự" sheetId="1" r:id="rId4"/>
  </sheets>
  <definedNames/>
  <calcPr/>
  <extLst>
    <ext uri="GoogleSheetsCustomDataVersion2">
      <go:sheetsCustomData xmlns:go="http://customooxmlschemas.google.com/" r:id="rId5" roundtripDataChecksum="tpdhtp7zlwKRzsxPThlAPXCBNHmAUfI6YoftNVD6xEM="/>
    </ext>
  </extLst>
</workbook>
</file>

<file path=xl/sharedStrings.xml><?xml version="1.0" encoding="utf-8"?>
<sst xmlns="http://schemas.openxmlformats.org/spreadsheetml/2006/main" count="98" uniqueCount="56">
  <si>
    <t>CÔNG TY …</t>
  </si>
  <si>
    <t xml:space="preserve">Tel:   </t>
  </si>
  <si>
    <t>BÁO CÁO BIẾN ĐỘNG NHÂN SỰ NĂM ..........</t>
  </si>
  <si>
    <t>1/ Biến động nhân sự các tháng trong năm ...</t>
  </si>
  <si>
    <t>Tháng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</si>
  <si>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</si>
  <si>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</si>
  <si>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</si>
  <si>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</si>
  <si>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</si>
  <si>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</si>
  <si>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</si>
  <si>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</si>
  <si>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</si>
  <si>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</si>
  <si>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</si>
  <si>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</si>
  <si>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Dư đầu tháng</t>
  </si>
  <si>
    <t>Tuyển mới trong tháng</t>
  </si>
  <si>
    <t>Nghỉ việc trong tháng</t>
  </si>
  <si>
    <t>Dư cuối tháng</t>
  </si>
  <si>
    <t>BIỂU ĐỒ BIẾN ĐỘNG NHÂN SỰ NĂM ...</t>
  </si>
  <si>
    <t>-Lao động năm 20.... có xu hướng tăng. Từ tháng 1 đến tháng 12/...., tổng số nhân sự tăng 109 người. Tương đương tăng 25.8 %.</t>
  </si>
  <si>
    <t>+ Lý do: Do mở thêm các trung tâm mới.</t>
  </si>
  <si>
    <t>2/ So sánh nhân sự tuyển dụng và nhân sự nghỉ việc trong năm</t>
  </si>
  <si>
    <t>Tổng</t>
  </si>
  <si>
    <t>Số nhân sự tuyển mới (người)</t>
  </si>
  <si>
    <t>Số nhân sự nghỉ việc(người)</t>
  </si>
  <si>
    <t>Tăng giảm trong tháng</t>
  </si>
  <si>
    <t>BIỂU ĐỒ SO SÁNH NHÂN SỰ TUYỂN MỚI VÀ NHÂN SỰ NGHỈ VIỆC</t>
  </si>
  <si>
    <t>- Theo bảng trên ta thấy, các tháng đầu năm (tháng 1 đến tháng 5), tỷ lệ tuyển dụng đầu vào thấp hơn so với tỷ lệ nghỉ việc.</t>
  </si>
  <si>
    <t>- Do: Chưa mở thêm cửa hàng mới, hoạt động kinh doanh giai đoạn đầu năm có phần chững hơn giai đoạn cuối năm.</t>
  </si>
  <si>
    <t xml:space="preserve">- Nhưng các tháng từ giữa đến cuối năm (từ tháng 6 đến tháng 12), tỷ lệ tuyển dụng bắt đầu tăng cao hơn so với tỷ lệ nghỉ việc. </t>
  </si>
  <si>
    <t>- Đặc biệt tỷ lệ tuyển dụng so với tỷ lệ nghỉ việc tăng cao trong các tháng 9, 10, 11.</t>
  </si>
  <si>
    <t>- Do: Các tháng cuối năm hoạt động kinh doanh đi vào ổn định và mở thêm các trung tâm mới</t>
  </si>
  <si>
    <t>3/ Nhân sự tuyển dụng đầu vào năm ......</t>
  </si>
  <si>
    <t>Số người</t>
  </si>
  <si>
    <t>Tỷ lệ tuyển dụng các tháng</t>
  </si>
  <si>
    <t>BIỂU ĐỒ BIỂU DIỄN TỶ LỆ NHÂN SỰ TUYỂN DỤNG .....</t>
  </si>
  <si>
    <t>- Tổng số lượng nhân sự tuyển dụng năm ...: 386 người.</t>
  </si>
  <si>
    <t xml:space="preserve">- Nhân sự tuyển dụng đầu vào năm .... trung bình: 32 người/ tháng. </t>
  </si>
  <si>
    <t>- Số lượng nhân sự tuyển dụng liên tục tăng theo nhu cầu kinh doanh (mở thêm trung tâm) và bù đắp thiếu hụt nhân sự do nghỉ việc.</t>
  </si>
  <si>
    <t>4/ Nhân sự nghỉ việc trong năm ...</t>
  </si>
  <si>
    <t>Tỷ lệ (%)</t>
  </si>
  <si>
    <t>BIỂU ĐỒ BIỂU DIỄN TỶ LỆ NHÂN SỰ NGHỈ VIỆC TRONG NĂM</t>
  </si>
  <si>
    <t>5.  Phân tích lí do nghỉ việc</t>
  </si>
  <si>
    <t>- Tổng số nhân sự nghỉ việc 277 người. Trong đó:</t>
  </si>
  <si>
    <t xml:space="preserve">Số người </t>
  </si>
  <si>
    <t xml:space="preserve">Tỷ lệ </t>
  </si>
  <si>
    <t>Công ty cho nghỉ vì không phù hợp</t>
  </si>
  <si>
    <t xml:space="preserve"> Công ty sa thải vì vi phạm kỷ luật</t>
  </si>
  <si>
    <t>Tự ý nghỉ vì công việc không phù hợp</t>
  </si>
  <si>
    <t>Chuyển công việc khác</t>
  </si>
  <si>
    <t xml:space="preserve"> Không sắp xếp được thời gian</t>
  </si>
  <si>
    <t xml:space="preserve"> Nghỉ thai sản </t>
  </si>
  <si>
    <t xml:space="preserve">Lý do khác (lập gia đình, về quê, nghỉ ốm)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</si>
</sst>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0">
    <font>
      <sz val="12.0"/>
      <color theme="1"/>
      <name val="Times New Roman"/>
      <scheme val="minor"/>
    </font>
    <font>
      <b/>
      <sz val="13.0"/>
      <color theme="1"/>
      <name val="Arial"/>
    </font>
    <font>
      <sz val="13.0"/>
      <color theme="1"/>
      <name val="Arial"/>
    </font>
    <font>
      <sz val="13.0"/>
      <color theme="1"/>
      <name val="K2D"/>
    </font>
    <font>
      <b/>
      <sz val="16.0"/>
      <color theme="1"/>
      <name val="Arial"/>
    </font>
    <font/>
    <font>
      <b/>
      <sz val="13.0"/>
      <color theme="1"/>
      <name val="K2D"/>
    </font>
    <font>
      <b/>
      <sz val="11.0"/>
      <color theme="1"/>
      <name val="Arial"/>
    </font>
    <font>
      <b/>
      <i/>
      <sz val="13.0"/>
      <color theme="1"/>
      <name val="Arial"/>
    </font>
    <font>
      <b/>
      <i/>
      <sz val="13.0"/>
      <color theme="1"/>
      <name val="K2D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2" fillId="0" fontId="4" numFmtId="0" xfId="0" applyAlignment="1" applyBorder="1" applyFont="1">
      <alignment horizontal="center" shrinkToFit="0" vertical="bottom" wrapText="0"/>
    </xf>
    <xf borderId="3" fillId="0" fontId="5" numFmtId="0" xfId="0" applyBorder="1" applyFont="1"/>
    <xf borderId="4" fillId="0" fontId="5" numFmtId="0" xfId="0" applyBorder="1" applyFont="1"/>
    <xf borderId="5" fillId="0" fontId="2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center" shrinkToFit="0" vertical="bottom" wrapText="0"/>
    </xf>
    <xf borderId="7" fillId="0" fontId="7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6" fillId="0" fontId="7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0"/>
    </xf>
    <xf borderId="6" fillId="0" fontId="2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6" fillId="0" fontId="8" numFmtId="0" xfId="0" applyAlignment="1" applyBorder="1" applyFont="1">
      <alignment horizontal="center" shrinkToFit="0" vertical="bottom" wrapText="0"/>
    </xf>
    <xf borderId="0" fillId="0" fontId="8" numFmtId="0" xfId="0" applyAlignment="1" applyFont="1">
      <alignment horizontal="center" shrinkToFit="0" vertical="bottom" wrapText="0"/>
    </xf>
    <xf borderId="0" fillId="0" fontId="9" numFmtId="0" xfId="0" applyAlignment="1" applyFont="1">
      <alignment horizontal="center" shrinkToFit="0" vertical="bottom" wrapText="0"/>
    </xf>
    <xf borderId="6" fillId="0" fontId="1" numFmtId="0" xfId="0" applyAlignment="1" applyBorder="1" applyFont="1">
      <alignment horizontal="center" shrinkToFit="0" vertical="center" wrapText="0"/>
    </xf>
    <xf borderId="8" fillId="0" fontId="8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6" fillId="0" fontId="8" numFmtId="0" xfId="0" applyAlignment="1" applyBorder="1" applyFont="1">
      <alignment horizontal="center" shrinkToFit="0" vertical="bottom" wrapText="1"/>
    </xf>
    <xf borderId="6" fillId="0" fontId="2" numFmtId="2" xfId="0" applyAlignment="1" applyBorder="1" applyFont="1" applyNumberFormat="1">
      <alignment horizontal="center" shrinkToFit="0" vertical="bottom" wrapText="0"/>
    </xf>
    <xf borderId="0" fillId="0" fontId="2" numFmtId="2" xfId="0" applyAlignment="1" applyFont="1" applyNumberFormat="1">
      <alignment horizontal="center" shrinkToFit="0" vertical="bottom" wrapText="0"/>
    </xf>
    <xf borderId="0" fillId="0" fontId="1" numFmtId="2" xfId="0" applyAlignment="1" applyFont="1" applyNumberFormat="1">
      <alignment horizontal="center"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2" numFmtId="2" xfId="0" applyAlignment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'Mẫu báo cáo biến động nhân sự'!$A$39</c:f>
            </c:strRef>
          </c:tx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sự'!$B$38:$M$38</c:f>
            </c:strRef>
          </c:cat>
          <c:val>
            <c:numRef>
              <c:f>'Mẫu báo cáo biến động nhân sự'!$B$39:$M$39</c:f>
              <c:numCache/>
            </c:numRef>
          </c:val>
        </c:ser>
        <c:ser>
          <c:idx val="1"/>
          <c:order val="1"/>
          <c:tx>
            <c:strRef>
              <c:f>'Mẫu báo cáo biến động nhân sự'!$A$40</c:f>
            </c:strRef>
          </c:tx>
          <c:spPr>
            <a:solidFill>
              <a:srgbClr val="865357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sự'!$B$38:$M$38</c:f>
            </c:strRef>
          </c:cat>
          <c:val>
            <c:numRef>
              <c:f>'Mẫu báo cáo biến động nhân sự'!$B$40:$M$40</c:f>
              <c:numCache/>
            </c:numRef>
          </c:val>
        </c:ser>
        <c:axId val="2072720751"/>
        <c:axId val="1659545635"/>
      </c:barChart>
      <c:catAx>
        <c:axId val="2072720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1659545635"/>
      </c:catAx>
      <c:valAx>
        <c:axId val="16595456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2072720751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Calibri"/>
            </a:defRPr>
          </a:pPr>
        </a:p>
      </c:txPr>
    </c:legend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'Mẫu báo cáo biến động nhân sự'!$A$8</c:f>
            </c:strRef>
          </c:tx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sự'!$B$7:$M$7</c:f>
            </c:strRef>
          </c:cat>
          <c:val>
            <c:numRef>
              <c:f>'Mẫu báo cáo biến động nhân sự'!$B$8:$M$8</c:f>
              <c:numCache/>
            </c:numRef>
          </c:val>
        </c:ser>
        <c:ser>
          <c:idx val="1"/>
          <c:order val="1"/>
          <c:tx>
            <c:strRef>
              <c:f>'Mẫu báo cáo biến động nhân sự'!$A$9</c:f>
            </c:strRef>
          </c:tx>
          <c:spPr>
            <a:solidFill>
              <a:srgbClr val="865357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sự'!$B$7:$M$7</c:f>
            </c:strRef>
          </c:cat>
          <c:val>
            <c:numRef>
              <c:f>'Mẫu báo cáo biến động nhân sự'!$B$9:$M$9</c:f>
              <c:numCache/>
            </c:numRef>
          </c:val>
        </c:ser>
        <c:ser>
          <c:idx val="2"/>
          <c:order val="2"/>
          <c:tx>
            <c:strRef>
              <c:f>'Mẫu báo cáo biến động nhân sự'!$A$10</c:f>
            </c:strRef>
          </c:tx>
          <c:spPr>
            <a:solidFill>
              <a:srgbClr val="A2BD90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sự'!$B$7:$M$7</c:f>
            </c:strRef>
          </c:cat>
          <c:val>
            <c:numRef>
              <c:f>'Mẫu báo cáo biến động nhân sự'!$B$10:$M$10</c:f>
              <c:numCache/>
            </c:numRef>
          </c:val>
        </c:ser>
        <c:ser>
          <c:idx val="3"/>
          <c:order val="3"/>
          <c:tx>
            <c:strRef>
              <c:f>'Mẫu báo cáo biến động nhân sự'!$A$11</c:f>
            </c:strRef>
          </c:tx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sự'!$B$7:$M$7</c:f>
            </c:strRef>
          </c:cat>
          <c:val>
            <c:numRef>
              <c:f>'Mẫu báo cáo biến động nhân sự'!$B$11:$M$11</c:f>
              <c:numCache/>
            </c:numRef>
          </c:val>
        </c:ser>
        <c:axId val="430983994"/>
        <c:axId val="283690918"/>
      </c:barChart>
      <c:catAx>
        <c:axId val="4309839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283690918"/>
      </c:catAx>
      <c:valAx>
        <c:axId val="2836909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43098399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Calibri"/>
            </a:defRPr>
          </a:pPr>
        </a:p>
      </c:txPr>
    </c:legend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'Mẫu báo cáo biến động nhân sự'!$A$70</c:f>
            </c:strRef>
          </c:tx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sự'!$B$69:$M$69</c:f>
            </c:strRef>
          </c:cat>
          <c:val>
            <c:numRef>
              <c:f>'Mẫu báo cáo biến động nhân sự'!$B$70:$M$70</c:f>
              <c:numCache/>
            </c:numRef>
          </c:val>
        </c:ser>
        <c:ser>
          <c:idx val="1"/>
          <c:order val="1"/>
          <c:tx>
            <c:strRef>
              <c:f>'Mẫu báo cáo biến động nhân sự'!$A$71</c:f>
            </c:strRef>
          </c:tx>
          <c:spPr>
            <a:solidFill>
              <a:srgbClr val="865357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sự'!$B$69:$M$69</c:f>
            </c:strRef>
          </c:cat>
          <c:val>
            <c:numRef>
              <c:f>'Mẫu báo cáo biến động nhân sự'!$B$71:$M$71</c:f>
              <c:numCache/>
            </c:numRef>
          </c:val>
        </c:ser>
        <c:axId val="537659406"/>
        <c:axId val="756046144"/>
      </c:barChart>
      <c:catAx>
        <c:axId val="53765940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756046144"/>
      </c:catAx>
      <c:valAx>
        <c:axId val="7560461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537659406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Calibri"/>
            </a:defRPr>
          </a:pPr>
        </a:p>
      </c:txPr>
    </c:legend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'Mẫu báo cáo biến động nhân sự'!$A$99</c:f>
            </c:strRef>
          </c:tx>
          <c:spPr>
            <a:solidFill>
              <a:srgbClr val="666699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sự'!$B$98:$M$98</c:f>
            </c:strRef>
          </c:cat>
          <c:val>
            <c:numRef>
              <c:f>'Mẫu báo cáo biến động nhân sự'!$B$99:$M$99</c:f>
              <c:numCache/>
            </c:numRef>
          </c:val>
        </c:ser>
        <c:ser>
          <c:idx val="1"/>
          <c:order val="1"/>
          <c:tx>
            <c:strRef>
              <c:f>'Mẫu báo cáo biến động nhân sự'!$A$100</c:f>
            </c:strRef>
          </c:tx>
          <c:spPr>
            <a:solidFill>
              <a:srgbClr val="865357"/>
            </a:solidFill>
            <a:ln cmpd="sng">
              <a:solidFill>
                <a:srgbClr val="000000"/>
              </a:solidFill>
            </a:ln>
          </c:spPr>
          <c:cat>
            <c:strRef>
              <c:f>'Mẫu báo cáo biến động nhân sự'!$B$98:$M$98</c:f>
            </c:strRef>
          </c:cat>
          <c:val>
            <c:numRef>
              <c:f>'Mẫu báo cáo biến động nhân sự'!$B$100:$M$100</c:f>
              <c:numCache/>
            </c:numRef>
          </c:val>
        </c:ser>
        <c:axId val="1500964000"/>
        <c:axId val="96043826"/>
      </c:barChart>
      <c:catAx>
        <c:axId val="150096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96043826"/>
      </c:catAx>
      <c:valAx>
        <c:axId val="960438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</a:p>
        </c:txPr>
        <c:crossAx val="150096400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Calibri"/>
            </a:defRPr>
          </a:pPr>
        </a:p>
      </c:txPr>
    </c:legend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333333"/>
                </a:solidFill>
                <a:latin typeface="Calibri"/>
              </a:defRPr>
            </a:pPr>
            <a:r>
              <a:rPr b="0" i="0" sz="1400">
                <a:solidFill>
                  <a:srgbClr val="333333"/>
                </a:solidFill>
                <a:latin typeface="Calibri"/>
              </a:rPr>
              <a:t>Lí do nghỉ việc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666699"/>
              </a:solidFill>
            </c:spPr>
          </c:dPt>
          <c:dPt>
            <c:idx val="1"/>
            <c:spPr>
              <a:solidFill>
                <a:srgbClr val="865357"/>
              </a:solidFill>
            </c:spPr>
          </c:dPt>
          <c:dPt>
            <c:idx val="2"/>
            <c:spPr>
              <a:solidFill>
                <a:srgbClr val="A2BD90"/>
              </a:solidFill>
            </c:spPr>
          </c:dPt>
          <c:dPt>
            <c:idx val="3"/>
            <c:spPr>
              <a:solidFill>
                <a:srgbClr val="666699"/>
              </a:solidFill>
            </c:spPr>
          </c:dPt>
          <c:dPt>
            <c:idx val="4"/>
            <c:spPr>
              <a:solidFill>
                <a:srgbClr val="33CCCC"/>
              </a:solidFill>
            </c:spPr>
          </c:dPt>
          <c:dPt>
            <c:idx val="5"/>
            <c:spPr>
              <a:solidFill>
                <a:srgbClr val="FEA746"/>
              </a:solidFill>
            </c:spPr>
          </c:dPt>
          <c:dPt>
            <c:idx val="6"/>
            <c:spPr>
              <a:solidFill>
                <a:srgbClr val="333399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'Mẫu báo cáo biến động nhân sự'!$G$125:$G$131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Calibri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43</xdr:row>
      <xdr:rowOff>133350</xdr:rowOff>
    </xdr:from>
    <xdr:ext cx="10991850" cy="3543300"/>
    <xdr:graphicFrame>
      <xdr:nvGraphicFramePr>
        <xdr:cNvPr descr="Chart 0" id="29193708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66675</xdr:colOff>
      <xdr:row>13</xdr:row>
      <xdr:rowOff>85725</xdr:rowOff>
    </xdr:from>
    <xdr:ext cx="10610850" cy="3543300"/>
    <xdr:graphicFrame>
      <xdr:nvGraphicFramePr>
        <xdr:cNvPr descr="Chart 1" id="1795621684" name="Chart 2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66675</xdr:colOff>
      <xdr:row>73</xdr:row>
      <xdr:rowOff>209550</xdr:rowOff>
    </xdr:from>
    <xdr:ext cx="10934700" cy="3714750"/>
    <xdr:graphicFrame>
      <xdr:nvGraphicFramePr>
        <xdr:cNvPr descr="Chart 2" id="167296891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95250</xdr:colOff>
      <xdr:row>103</xdr:row>
      <xdr:rowOff>0</xdr:rowOff>
    </xdr:from>
    <xdr:ext cx="11058525" cy="3609975"/>
    <xdr:graphicFrame>
      <xdr:nvGraphicFramePr>
        <xdr:cNvPr descr="Chart 3" id="28403586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8</xdr:col>
      <xdr:colOff>276225</xdr:colOff>
      <xdr:row>122</xdr:row>
      <xdr:rowOff>171450</xdr:rowOff>
    </xdr:from>
    <xdr:ext cx="3705225" cy="2428875"/>
    <xdr:graphicFrame>
      <xdr:nvGraphicFramePr>
        <xdr:cNvPr descr="Chart 4" id="63515058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0"/>
    <col customWidth="1" min="2" max="6" width="8.44"/>
    <col customWidth="1" min="7" max="7" width="10.67"/>
    <col customWidth="1" min="8" max="9" width="8.44"/>
    <col customWidth="1" min="10" max="10" width="10.11"/>
    <col customWidth="1" min="11" max="11" width="10.33"/>
    <col customWidth="1" min="12" max="12" width="8.44"/>
    <col customWidth="1" min="13" max="13" width="9.78"/>
    <col customWidth="1" min="14" max="14" width="9.0"/>
    <col customWidth="1" min="15" max="26" width="10.0"/>
  </cols>
  <sheetData>
    <row r="1" ht="16.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6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3.25" customHeight="1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3"/>
      <c r="O4" s="3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75" customHeight="1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6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3"/>
      <c r="O6" s="3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75" customHeight="1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10"/>
      <c r="O7" s="1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3.25" customHeight="1">
      <c r="A8" s="12" t="s">
        <v>17</v>
      </c>
      <c r="B8" s="13">
        <v>421.0</v>
      </c>
      <c r="C8" s="13">
        <v>417.0</v>
      </c>
      <c r="D8" s="13">
        <v>420.0</v>
      </c>
      <c r="E8" s="13">
        <v>418.0</v>
      </c>
      <c r="F8" s="13">
        <v>406.0</v>
      </c>
      <c r="G8" s="13">
        <v>402.0</v>
      </c>
      <c r="H8" s="13">
        <v>405.0</v>
      </c>
      <c r="I8" s="13">
        <v>426.0</v>
      </c>
      <c r="J8" s="13">
        <v>442.0</v>
      </c>
      <c r="K8" s="13">
        <v>471.0</v>
      </c>
      <c r="L8" s="13">
        <v>498.0</v>
      </c>
      <c r="M8" s="13">
        <v>517.0</v>
      </c>
      <c r="N8" s="14"/>
      <c r="O8" s="14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38.25" customHeight="1">
      <c r="A9" s="16" t="s">
        <v>18</v>
      </c>
      <c r="B9" s="17">
        <v>8.0</v>
      </c>
      <c r="C9" s="17">
        <v>15.0</v>
      </c>
      <c r="D9" s="17">
        <v>20.0</v>
      </c>
      <c r="E9" s="17">
        <v>12.0</v>
      </c>
      <c r="F9" s="17">
        <v>24.0</v>
      </c>
      <c r="G9" s="17">
        <v>34.0</v>
      </c>
      <c r="H9" s="17">
        <v>39.0</v>
      </c>
      <c r="I9" s="17">
        <v>37.0</v>
      </c>
      <c r="J9" s="17">
        <v>59.0</v>
      </c>
      <c r="K9" s="17">
        <v>52.0</v>
      </c>
      <c r="L9" s="17">
        <v>51.0</v>
      </c>
      <c r="M9" s="17">
        <v>35.0</v>
      </c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>
      <c r="A10" s="16" t="s">
        <v>19</v>
      </c>
      <c r="B10" s="18">
        <v>12.0</v>
      </c>
      <c r="C10" s="18">
        <v>12.0</v>
      </c>
      <c r="D10" s="18">
        <v>22.0</v>
      </c>
      <c r="E10" s="18">
        <v>24.0</v>
      </c>
      <c r="F10" s="18">
        <v>28.0</v>
      </c>
      <c r="G10" s="18">
        <v>31.0</v>
      </c>
      <c r="H10" s="18">
        <v>18.0</v>
      </c>
      <c r="I10" s="18">
        <v>21.0</v>
      </c>
      <c r="J10" s="18">
        <v>30.0</v>
      </c>
      <c r="K10" s="18">
        <v>25.0</v>
      </c>
      <c r="L10" s="18">
        <v>32.0</v>
      </c>
      <c r="M10" s="18">
        <v>22.0</v>
      </c>
      <c r="N10" s="14"/>
      <c r="O10" s="1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>
      <c r="A11" s="16" t="s">
        <v>20</v>
      </c>
      <c r="B11" s="18">
        <f t="shared" ref="B11:M11" si="1">B8+B9-B10</f>
        <v>417</v>
      </c>
      <c r="C11" s="18">
        <f t="shared" si="1"/>
        <v>420</v>
      </c>
      <c r="D11" s="18">
        <f t="shared" si="1"/>
        <v>418</v>
      </c>
      <c r="E11" s="18">
        <f t="shared" si="1"/>
        <v>406</v>
      </c>
      <c r="F11" s="18">
        <f t="shared" si="1"/>
        <v>402</v>
      </c>
      <c r="G11" s="18">
        <f t="shared" si="1"/>
        <v>405</v>
      </c>
      <c r="H11" s="18">
        <f t="shared" si="1"/>
        <v>426</v>
      </c>
      <c r="I11" s="18">
        <f t="shared" si="1"/>
        <v>442</v>
      </c>
      <c r="J11" s="18">
        <f t="shared" si="1"/>
        <v>471</v>
      </c>
      <c r="K11" s="18">
        <f t="shared" si="1"/>
        <v>498</v>
      </c>
      <c r="L11" s="18">
        <f t="shared" si="1"/>
        <v>517</v>
      </c>
      <c r="M11" s="18">
        <f t="shared" si="1"/>
        <v>530</v>
      </c>
      <c r="N11" s="14"/>
      <c r="O11" s="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6.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6.5" customHeight="1">
      <c r="A13" s="19" t="s">
        <v>21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2"/>
      <c r="O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6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3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3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5" customHeight="1">
      <c r="A33" s="2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5" customHeight="1">
      <c r="A34" s="2" t="s">
        <v>23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30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5" customHeight="1">
      <c r="A36" s="14" t="s">
        <v>24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9.5" customHeight="1">
      <c r="A38" s="9" t="s">
        <v>4</v>
      </c>
      <c r="B38" s="9" t="s">
        <v>5</v>
      </c>
      <c r="C38" s="9" t="s">
        <v>6</v>
      </c>
      <c r="D38" s="9" t="s">
        <v>7</v>
      </c>
      <c r="E38" s="9" t="s">
        <v>8</v>
      </c>
      <c r="F38" s="9" t="s">
        <v>9</v>
      </c>
      <c r="G38" s="9" t="s">
        <v>10</v>
      </c>
      <c r="H38" s="9" t="s">
        <v>11</v>
      </c>
      <c r="I38" s="9" t="s">
        <v>12</v>
      </c>
      <c r="J38" s="9" t="s">
        <v>13</v>
      </c>
      <c r="K38" s="9" t="s">
        <v>14</v>
      </c>
      <c r="L38" s="9" t="s">
        <v>15</v>
      </c>
      <c r="M38" s="9" t="s">
        <v>16</v>
      </c>
      <c r="N38" s="20" t="s">
        <v>25</v>
      </c>
      <c r="O38" s="21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ht="45.75" customHeight="1">
      <c r="A39" s="16" t="s">
        <v>26</v>
      </c>
      <c r="B39" s="17">
        <v>8.0</v>
      </c>
      <c r="C39" s="17">
        <v>15.0</v>
      </c>
      <c r="D39" s="17">
        <v>20.0</v>
      </c>
      <c r="E39" s="17">
        <v>12.0</v>
      </c>
      <c r="F39" s="17">
        <v>24.0</v>
      </c>
      <c r="G39" s="17">
        <v>34.0</v>
      </c>
      <c r="H39" s="17">
        <v>39.0</v>
      </c>
      <c r="I39" s="17">
        <v>37.0</v>
      </c>
      <c r="J39" s="17">
        <v>59.0</v>
      </c>
      <c r="K39" s="17">
        <v>52.0</v>
      </c>
      <c r="L39" s="17">
        <v>51.0</v>
      </c>
      <c r="M39" s="17">
        <v>35.0</v>
      </c>
      <c r="N39" s="23">
        <f t="shared" ref="N39:N41" si="2">SUM(B39:M39)</f>
        <v>386</v>
      </c>
      <c r="O39" s="10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45.75" customHeight="1">
      <c r="A40" s="16" t="s">
        <v>27</v>
      </c>
      <c r="B40" s="17">
        <v>12.0</v>
      </c>
      <c r="C40" s="17">
        <v>12.0</v>
      </c>
      <c r="D40" s="17">
        <v>22.0</v>
      </c>
      <c r="E40" s="17">
        <v>24.0</v>
      </c>
      <c r="F40" s="17">
        <v>28.0</v>
      </c>
      <c r="G40" s="17">
        <v>31.0</v>
      </c>
      <c r="H40" s="17">
        <v>18.0</v>
      </c>
      <c r="I40" s="17">
        <v>21.0</v>
      </c>
      <c r="J40" s="17">
        <v>30.0</v>
      </c>
      <c r="K40" s="17">
        <v>25.0</v>
      </c>
      <c r="L40" s="17">
        <v>32.0</v>
      </c>
      <c r="M40" s="17">
        <v>22.0</v>
      </c>
      <c r="N40" s="23">
        <f t="shared" si="2"/>
        <v>277</v>
      </c>
      <c r="O40" s="10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35.25" customHeight="1">
      <c r="A41" s="16" t="s">
        <v>28</v>
      </c>
      <c r="B41" s="17">
        <f t="shared" ref="B41:M41" si="3">B39-B40</f>
        <v>-4</v>
      </c>
      <c r="C41" s="17">
        <f t="shared" si="3"/>
        <v>3</v>
      </c>
      <c r="D41" s="17">
        <f t="shared" si="3"/>
        <v>-2</v>
      </c>
      <c r="E41" s="17">
        <f t="shared" si="3"/>
        <v>-12</v>
      </c>
      <c r="F41" s="17">
        <f t="shared" si="3"/>
        <v>-4</v>
      </c>
      <c r="G41" s="17">
        <f t="shared" si="3"/>
        <v>3</v>
      </c>
      <c r="H41" s="17">
        <f t="shared" si="3"/>
        <v>21</v>
      </c>
      <c r="I41" s="17">
        <f t="shared" si="3"/>
        <v>16</v>
      </c>
      <c r="J41" s="17">
        <f t="shared" si="3"/>
        <v>29</v>
      </c>
      <c r="K41" s="17">
        <f t="shared" si="3"/>
        <v>27</v>
      </c>
      <c r="L41" s="17">
        <f t="shared" si="3"/>
        <v>19</v>
      </c>
      <c r="M41" s="17">
        <f t="shared" si="3"/>
        <v>13</v>
      </c>
      <c r="N41" s="23">
        <f t="shared" si="2"/>
        <v>109</v>
      </c>
      <c r="O41" s="3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5" customHeight="1">
      <c r="A43" s="10" t="s">
        <v>29</v>
      </c>
      <c r="N43" s="3"/>
      <c r="O43" s="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5" customHeight="1">
      <c r="A62" s="3" t="s">
        <v>30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5" customHeight="1">
      <c r="A63" s="3" t="s">
        <v>31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5" customHeight="1">
      <c r="A64" s="3" t="s">
        <v>32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5" customHeight="1">
      <c r="A65" s="3" t="s">
        <v>33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5" customHeight="1">
      <c r="A66" s="3" t="s">
        <v>34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6.25" customHeight="1">
      <c r="A67" s="14" t="s">
        <v>35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4.75" customHeight="1">
      <c r="A69" s="20" t="s">
        <v>4</v>
      </c>
      <c r="B69" s="20" t="s">
        <v>5</v>
      </c>
      <c r="C69" s="20" t="s">
        <v>6</v>
      </c>
      <c r="D69" s="20" t="s">
        <v>7</v>
      </c>
      <c r="E69" s="20" t="s">
        <v>8</v>
      </c>
      <c r="F69" s="20" t="s">
        <v>9</v>
      </c>
      <c r="G69" s="20" t="s">
        <v>10</v>
      </c>
      <c r="H69" s="20" t="s">
        <v>11</v>
      </c>
      <c r="I69" s="20" t="s">
        <v>12</v>
      </c>
      <c r="J69" s="20" t="s">
        <v>13</v>
      </c>
      <c r="K69" s="20" t="s">
        <v>14</v>
      </c>
      <c r="L69" s="20" t="s">
        <v>15</v>
      </c>
      <c r="M69" s="20" t="s">
        <v>16</v>
      </c>
      <c r="N69" s="24" t="s">
        <v>25</v>
      </c>
      <c r="O69" s="21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ht="28.5" customHeight="1">
      <c r="A70" s="20" t="s">
        <v>36</v>
      </c>
      <c r="B70" s="18">
        <v>8.0</v>
      </c>
      <c r="C70" s="18">
        <v>15.0</v>
      </c>
      <c r="D70" s="18">
        <v>20.0</v>
      </c>
      <c r="E70" s="18">
        <v>12.0</v>
      </c>
      <c r="F70" s="18">
        <v>24.0</v>
      </c>
      <c r="G70" s="18">
        <v>34.0</v>
      </c>
      <c r="H70" s="18">
        <v>39.0</v>
      </c>
      <c r="I70" s="18">
        <v>37.0</v>
      </c>
      <c r="J70" s="18">
        <v>59.0</v>
      </c>
      <c r="K70" s="18">
        <v>52.0</v>
      </c>
      <c r="L70" s="18">
        <v>51.0</v>
      </c>
      <c r="M70" s="18">
        <v>35.0</v>
      </c>
      <c r="N70" s="25">
        <f>SUM(B70:M70)</f>
        <v>386</v>
      </c>
      <c r="O70" s="10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38.25" customHeight="1">
      <c r="A71" s="26" t="s">
        <v>37</v>
      </c>
      <c r="B71" s="27">
        <v>1.9002375296912115</v>
      </c>
      <c r="C71" s="27">
        <v>3.597122302158273</v>
      </c>
      <c r="D71" s="27">
        <v>4.761904761904762</v>
      </c>
      <c r="E71" s="27">
        <v>2.8708133971291865</v>
      </c>
      <c r="F71" s="27">
        <v>5.911330049261084</v>
      </c>
      <c r="G71" s="27">
        <v>8.45771144278607</v>
      </c>
      <c r="H71" s="27">
        <v>9.62962962962963</v>
      </c>
      <c r="I71" s="27">
        <v>8.685446009389672</v>
      </c>
      <c r="J71" s="27">
        <v>13.34841628959276</v>
      </c>
      <c r="K71" s="27">
        <v>11.040339702760086</v>
      </c>
      <c r="L71" s="27">
        <v>10.240963855421686</v>
      </c>
      <c r="M71" s="27">
        <v>6.769825918762089</v>
      </c>
      <c r="N71" s="25"/>
      <c r="O71" s="10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7.25" customHeight="1">
      <c r="A72" s="21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10"/>
      <c r="O72" s="10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28.5" customHeight="1">
      <c r="A73" s="29" t="s">
        <v>38</v>
      </c>
      <c r="N73" s="10"/>
      <c r="O73" s="10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4.75" customHeight="1">
      <c r="A93" s="3" t="s">
        <v>39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1.75" customHeight="1">
      <c r="A94" s="3" t="s">
        <v>40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2.5" customHeight="1">
      <c r="A95" s="3" t="s">
        <v>41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48.0" customHeight="1">
      <c r="A96" s="14" t="s">
        <v>42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5" customHeight="1">
      <c r="A98" s="20" t="s">
        <v>4</v>
      </c>
      <c r="B98" s="20" t="s">
        <v>5</v>
      </c>
      <c r="C98" s="20" t="s">
        <v>6</v>
      </c>
      <c r="D98" s="20" t="s">
        <v>7</v>
      </c>
      <c r="E98" s="20" t="s">
        <v>8</v>
      </c>
      <c r="F98" s="20" t="s">
        <v>9</v>
      </c>
      <c r="G98" s="20" t="s">
        <v>10</v>
      </c>
      <c r="H98" s="20" t="s">
        <v>11</v>
      </c>
      <c r="I98" s="20" t="s">
        <v>12</v>
      </c>
      <c r="J98" s="20" t="s">
        <v>13</v>
      </c>
      <c r="K98" s="20" t="s">
        <v>14</v>
      </c>
      <c r="L98" s="20" t="s">
        <v>15</v>
      </c>
      <c r="M98" s="20" t="s">
        <v>16</v>
      </c>
      <c r="N98" s="30" t="s">
        <v>25</v>
      </c>
      <c r="O98" s="30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25.5" customHeight="1">
      <c r="A99" s="20" t="s">
        <v>36</v>
      </c>
      <c r="B99" s="18">
        <v>12.0</v>
      </c>
      <c r="C99" s="18">
        <v>12.0</v>
      </c>
      <c r="D99" s="18">
        <v>22.0</v>
      </c>
      <c r="E99" s="18">
        <v>24.0</v>
      </c>
      <c r="F99" s="18">
        <v>28.0</v>
      </c>
      <c r="G99" s="18">
        <v>31.0</v>
      </c>
      <c r="H99" s="18">
        <v>18.0</v>
      </c>
      <c r="I99" s="18">
        <v>21.0</v>
      </c>
      <c r="J99" s="18">
        <v>30.0</v>
      </c>
      <c r="K99" s="18">
        <v>25.0</v>
      </c>
      <c r="L99" s="18">
        <v>32.0</v>
      </c>
      <c r="M99" s="18">
        <v>22.0</v>
      </c>
      <c r="N99" s="3">
        <f>SUM(B99:M99)</f>
        <v>277</v>
      </c>
      <c r="O99" s="3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5.5" customHeight="1">
      <c r="A100" s="20" t="s">
        <v>43</v>
      </c>
      <c r="B100" s="27">
        <v>2.8503562945368173</v>
      </c>
      <c r="C100" s="27">
        <v>2.877697841726619</v>
      </c>
      <c r="D100" s="27">
        <v>5.238095238095238</v>
      </c>
      <c r="E100" s="27">
        <v>5.741626794258373</v>
      </c>
      <c r="F100" s="27">
        <v>6.896551724137931</v>
      </c>
      <c r="G100" s="27">
        <v>7.711442786069651</v>
      </c>
      <c r="H100" s="27">
        <v>4.444444444444445</v>
      </c>
      <c r="I100" s="27">
        <v>4.929577464788732</v>
      </c>
      <c r="J100" s="27">
        <v>6.787330316742081</v>
      </c>
      <c r="K100" s="27">
        <v>5.3078556263269645</v>
      </c>
      <c r="L100" s="27">
        <v>6.425702811244979</v>
      </c>
      <c r="M100" s="27">
        <v>4.25531914893617</v>
      </c>
      <c r="N100" s="32"/>
      <c r="O100" s="3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5" customHeight="1">
      <c r="A102" s="10" t="s">
        <v>44</v>
      </c>
      <c r="N102" s="3"/>
      <c r="O102" s="3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5" customHeight="1">
      <c r="A122" s="14" t="s">
        <v>45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6.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6.5" customHeight="1">
      <c r="A124" s="14" t="s">
        <v>46</v>
      </c>
      <c r="B124" s="14"/>
      <c r="C124" s="14"/>
      <c r="D124" s="14"/>
      <c r="E124" s="14"/>
      <c r="F124" s="14"/>
      <c r="G124" s="14" t="s">
        <v>47</v>
      </c>
      <c r="H124" s="14" t="s">
        <v>48</v>
      </c>
      <c r="I124" s="14"/>
      <c r="J124" s="14"/>
      <c r="K124" s="14"/>
      <c r="L124" s="14"/>
      <c r="M124" s="14"/>
      <c r="N124" s="14"/>
      <c r="O124" s="14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6.5" customHeight="1">
      <c r="A125" s="3" t="s">
        <v>49</v>
      </c>
      <c r="B125" s="3"/>
      <c r="C125" s="3"/>
      <c r="D125" s="3"/>
      <c r="E125" s="3"/>
      <c r="F125" s="3"/>
      <c r="G125" s="3">
        <v>61.0</v>
      </c>
      <c r="H125" s="33">
        <f t="shared" ref="H125:H131" si="4">G125/$G$132</f>
        <v>0.2202166065</v>
      </c>
      <c r="I125" s="3"/>
      <c r="J125" s="3"/>
      <c r="K125" s="3"/>
      <c r="L125" s="3"/>
      <c r="M125" s="3"/>
      <c r="N125" s="3"/>
      <c r="O125" s="3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5" customHeight="1">
      <c r="A126" s="3" t="s">
        <v>50</v>
      </c>
      <c r="B126" s="3"/>
      <c r="C126" s="3"/>
      <c r="D126" s="3"/>
      <c r="E126" s="3"/>
      <c r="F126" s="3"/>
      <c r="G126" s="3">
        <v>20.0</v>
      </c>
      <c r="H126" s="33">
        <f t="shared" si="4"/>
        <v>0.07220216606</v>
      </c>
      <c r="I126" s="3"/>
      <c r="J126" s="3"/>
      <c r="K126" s="3"/>
      <c r="L126" s="3"/>
      <c r="M126" s="3"/>
      <c r="N126" s="3"/>
      <c r="O126" s="3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5" customHeight="1">
      <c r="A127" s="3" t="s">
        <v>51</v>
      </c>
      <c r="B127" s="3"/>
      <c r="C127" s="3"/>
      <c r="D127" s="3"/>
      <c r="E127" s="3"/>
      <c r="F127" s="3"/>
      <c r="G127" s="3">
        <v>48.0</v>
      </c>
      <c r="H127" s="33">
        <f t="shared" si="4"/>
        <v>0.1732851986</v>
      </c>
      <c r="I127" s="3"/>
      <c r="J127" s="3"/>
      <c r="K127" s="3"/>
      <c r="L127" s="3"/>
      <c r="M127" s="3"/>
      <c r="N127" s="3"/>
      <c r="O127" s="3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5" customHeight="1">
      <c r="A128" s="3" t="s">
        <v>52</v>
      </c>
      <c r="B128" s="3"/>
      <c r="C128" s="3"/>
      <c r="D128" s="3"/>
      <c r="E128" s="3"/>
      <c r="F128" s="3"/>
      <c r="G128" s="3">
        <v>49.0</v>
      </c>
      <c r="H128" s="33">
        <f t="shared" si="4"/>
        <v>0.1768953069</v>
      </c>
      <c r="I128" s="3"/>
      <c r="J128" s="3"/>
      <c r="K128" s="3"/>
      <c r="L128" s="3"/>
      <c r="M128" s="3"/>
      <c r="N128" s="3"/>
      <c r="O128" s="3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5" customHeight="1">
      <c r="A129" s="3" t="s">
        <v>53</v>
      </c>
      <c r="B129" s="3"/>
      <c r="C129" s="3"/>
      <c r="D129" s="3"/>
      <c r="E129" s="3"/>
      <c r="F129" s="3"/>
      <c r="G129" s="3">
        <v>56.0</v>
      </c>
      <c r="H129" s="33">
        <f t="shared" si="4"/>
        <v>0.202166065</v>
      </c>
      <c r="I129" s="3"/>
      <c r="J129" s="3"/>
      <c r="K129" s="3"/>
      <c r="L129" s="3"/>
      <c r="M129" s="3"/>
      <c r="N129" s="3"/>
      <c r="O129" s="3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5" customHeight="1">
      <c r="A130" s="3" t="s">
        <v>54</v>
      </c>
      <c r="B130" s="3"/>
      <c r="C130" s="3"/>
      <c r="D130" s="3"/>
      <c r="E130" s="3"/>
      <c r="F130" s="3"/>
      <c r="G130" s="3">
        <v>16.0</v>
      </c>
      <c r="H130" s="33">
        <f t="shared" si="4"/>
        <v>0.05776173285</v>
      </c>
      <c r="I130" s="3"/>
      <c r="J130" s="3"/>
      <c r="K130" s="3"/>
      <c r="L130" s="3"/>
      <c r="M130" s="3"/>
      <c r="N130" s="3"/>
      <c r="O130" s="3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5" customHeight="1">
      <c r="A131" s="3" t="s">
        <v>55</v>
      </c>
      <c r="B131" s="3"/>
      <c r="C131" s="3"/>
      <c r="D131" s="3"/>
      <c r="E131" s="3"/>
      <c r="F131" s="3"/>
      <c r="G131" s="3">
        <v>27.0</v>
      </c>
      <c r="H131" s="33">
        <f t="shared" si="4"/>
        <v>0.09747292419</v>
      </c>
      <c r="I131" s="3"/>
      <c r="J131" s="3"/>
      <c r="K131" s="3"/>
      <c r="L131" s="3"/>
      <c r="M131" s="3"/>
      <c r="N131" s="3"/>
      <c r="O131" s="3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5" customHeight="1">
      <c r="A132" s="3"/>
      <c r="B132" s="3"/>
      <c r="C132" s="3"/>
      <c r="D132" s="3"/>
      <c r="E132" s="3"/>
      <c r="F132" s="3"/>
      <c r="G132" s="3">
        <f>SUM(G125:G131)</f>
        <v>277</v>
      </c>
      <c r="H132" s="3"/>
      <c r="I132" s="3"/>
      <c r="J132" s="3"/>
      <c r="K132" s="3"/>
      <c r="L132" s="3"/>
      <c r="M132" s="3"/>
      <c r="N132" s="3"/>
      <c r="O132" s="3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6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6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6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6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6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6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6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5">
    <mergeCell ref="A4:M4"/>
    <mergeCell ref="A13:M13"/>
    <mergeCell ref="A43:M43"/>
    <mergeCell ref="A73:M73"/>
    <mergeCell ref="A102:M10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2014-01-21T02:47:01Z</dcterms:created>
  <dc:creator>TAID</dc:creator>
</cp:coreProperties>
</file>