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ong_Quan_Dashboard" sheetId="1" state="visible" r:id="rId1"/>
    <sheet xmlns:r="http://schemas.openxmlformats.org/officeDocument/2006/relationships" name="Food_Cost_Mua_Hang" sheetId="2" state="visible" r:id="rId2"/>
    <sheet xmlns:r="http://schemas.openxmlformats.org/officeDocument/2006/relationships" name="Nhan_Su_Van_Hanh" sheetId="3" state="visible" r:id="rId3"/>
    <sheet xmlns:r="http://schemas.openxmlformats.org/officeDocument/2006/relationships" name="Chi_So_Metrics" sheetId="4" state="visible" r:id="rId4"/>
  </sheets>
  <definedNames/>
  <calcPr calcId="124519" fullCalcOnLoad="1"/>
</workbook>
</file>

<file path=xl/styles.xml><?xml version="1.0" encoding="utf-8"?>
<styleSheet xmlns="http://schemas.openxmlformats.org/spreadsheetml/2006/main">
  <numFmts count="3">
    <numFmt numFmtId="164" formatCode="#,##0&quot; VND&quot;"/>
    <numFmt numFmtId="165" formatCode="0.0%"/>
    <numFmt numFmtId="166" formatCode="#,##0.0"/>
  </numFmts>
  <fonts count="10">
    <font>
      <name val="Calibri"/>
      <family val="2"/>
      <color theme="1"/>
      <sz val="11"/>
      <scheme val="minor"/>
    </font>
    <font>
      <name val="Segoe UI"/>
      <b val="1"/>
      <color rgb="005C1D24"/>
      <sz val="16"/>
    </font>
    <font>
      <name val="Segoe UI"/>
      <i val="1"/>
      <color rgb="00595959"/>
      <sz val="11"/>
    </font>
    <font>
      <name val="Segoe UI"/>
      <b val="1"/>
      <color rgb="00595959"/>
      <sz val="9"/>
    </font>
    <font>
      <name val="Segoe UI"/>
      <b val="1"/>
      <color rgb="005C1D24"/>
      <sz val="18"/>
    </font>
    <font>
      <name val="Segoe UI"/>
      <b val="1"/>
      <color rgb="00385723"/>
      <sz val="16"/>
    </font>
    <font>
      <name val="Segoe UI"/>
      <b val="1"/>
      <color rgb="005C1D24"/>
      <sz val="13"/>
    </font>
    <font>
      <name val="Segoe UI"/>
      <b val="1"/>
      <color rgb="00FFFFFF"/>
      <sz val="11"/>
    </font>
    <font>
      <name val="Segoe UI"/>
      <color rgb="00000000"/>
      <sz val="11"/>
    </font>
    <font>
      <name val="Segoe UI"/>
      <b val="1"/>
      <color rgb="00000000"/>
      <sz val="11"/>
    </font>
  </fonts>
  <fills count="7">
    <fill>
      <patternFill/>
    </fill>
    <fill>
      <patternFill patternType="gray125"/>
    </fill>
    <fill>
      <patternFill patternType="solid">
        <fgColor rgb="00FDF8F7"/>
        <bgColor rgb="00FDF8F7"/>
      </patternFill>
    </fill>
    <fill>
      <patternFill patternType="solid">
        <fgColor rgb="00E2EFDA"/>
        <bgColor rgb="00E2EFDA"/>
      </patternFill>
    </fill>
    <fill>
      <patternFill patternType="solid">
        <fgColor rgb="005C1D24"/>
        <bgColor rgb="005C1D24"/>
      </patternFill>
    </fill>
    <fill>
      <patternFill patternType="solid">
        <fgColor rgb="00FFFFFF"/>
        <bgColor rgb="00FFFFFF"/>
      </patternFill>
    </fill>
    <fill>
      <patternFill patternType="solid">
        <fgColor rgb="00F2DCDB"/>
        <bgColor rgb="00F2DCDB"/>
      </patternFill>
    </fill>
  </fills>
  <borders count="3">
    <border>
      <left/>
      <right/>
      <top/>
      <bottom/>
      <diagonal/>
    </border>
    <border>
      <left style="thin">
        <color rgb="00D9D9D9"/>
      </left>
      <right style="thin">
        <color rgb="00D9D9D9"/>
      </right>
      <top style="thin">
        <color rgb="00D9D9D9"/>
      </top>
      <bottom style="thin">
        <color rgb="00D9D9D9"/>
      </bottom>
    </border>
    <border>
      <left style="thin">
        <color rgb="00D9D9D9"/>
      </left>
      <right style="thin">
        <color rgb="00D9D9D9"/>
      </right>
      <top style="thin">
        <color rgb="00000000"/>
      </top>
      <bottom style="double">
        <color rgb="00000000"/>
      </bottom>
    </border>
  </borders>
  <cellStyleXfs count="1">
    <xf numFmtId="0" fontId="0" fillId="0" borderId="0"/>
  </cellStyleXfs>
  <cellXfs count="34">
    <xf numFmtId="0" fontId="0" fillId="0" borderId="0" pivotButton="0" quotePrefix="0" xfId="0"/>
    <xf numFmtId="0" fontId="1" fillId="0" borderId="0" pivotButton="0" quotePrefix="0" xfId="0"/>
    <xf numFmtId="0" fontId="2" fillId="0" borderId="0" pivotButton="0" quotePrefix="0" xfId="0"/>
    <xf numFmtId="0" fontId="3" fillId="2" borderId="1" applyAlignment="1" pivotButton="0" quotePrefix="0" xfId="0">
      <alignment horizontal="center" vertical="center" wrapText="1"/>
    </xf>
    <xf numFmtId="0" fontId="0" fillId="2" borderId="1" pivotButton="0" quotePrefix="0" xfId="0"/>
    <xf numFmtId="0" fontId="3" fillId="3" borderId="1" applyAlignment="1" pivotButton="0" quotePrefix="0" xfId="0">
      <alignment horizontal="center" vertical="center" wrapText="1"/>
    </xf>
    <xf numFmtId="0" fontId="0" fillId="3" borderId="1" pivotButton="0" quotePrefix="0" xfId="0"/>
    <xf numFmtId="164" fontId="4" fillId="2" borderId="1" applyAlignment="1" pivotButton="0" quotePrefix="0" xfId="0">
      <alignment horizontal="center" vertical="center" wrapText="1"/>
    </xf>
    <xf numFmtId="165" fontId="4" fillId="2" borderId="1" applyAlignment="1" pivotButton="0" quotePrefix="0" xfId="0">
      <alignment horizontal="center" vertical="center" wrapText="1"/>
    </xf>
    <xf numFmtId="0" fontId="5" fillId="3" borderId="1" applyAlignment="1" pivotButton="0" quotePrefix="0" xfId="0">
      <alignment horizontal="center" vertical="center" wrapText="1"/>
    </xf>
    <xf numFmtId="0" fontId="6" fillId="0" borderId="0" pivotButton="0" quotePrefix="0" xfId="0"/>
    <xf numFmtId="0" fontId="7" fillId="4" borderId="1" applyAlignment="1" pivotButton="0" quotePrefix="0" xfId="0">
      <alignment horizontal="center" vertical="center" wrapText="1"/>
    </xf>
    <xf numFmtId="0" fontId="8" fillId="5" borderId="1" applyAlignment="1" pivotButton="0" quotePrefix="0" xfId="0">
      <alignment horizontal="center" vertical="center" wrapText="1"/>
    </xf>
    <xf numFmtId="0" fontId="8" fillId="5" borderId="1" applyAlignment="1" pivotButton="0" quotePrefix="0" xfId="0">
      <alignment horizontal="left" vertical="center" wrapText="1"/>
    </xf>
    <xf numFmtId="0" fontId="8" fillId="2" borderId="1" applyAlignment="1" pivotButton="0" quotePrefix="0" xfId="0">
      <alignment horizontal="center" vertical="center" wrapText="1"/>
    </xf>
    <xf numFmtId="0" fontId="8" fillId="2" borderId="1" applyAlignment="1" pivotButton="0" quotePrefix="0" xfId="0">
      <alignment horizontal="left" vertical="center" wrapText="1"/>
    </xf>
    <xf numFmtId="164" fontId="8" fillId="5" borderId="1" applyAlignment="1" pivotButton="0" quotePrefix="0" xfId="0">
      <alignment horizontal="right" vertical="center" wrapText="1"/>
    </xf>
    <xf numFmtId="164" fontId="8" fillId="2" borderId="1" applyAlignment="1" pivotButton="0" quotePrefix="0" xfId="0">
      <alignment horizontal="right" vertical="center" wrapText="1"/>
    </xf>
    <xf numFmtId="165" fontId="8" fillId="5" borderId="1" applyAlignment="1" pivotButton="0" quotePrefix="0" xfId="0">
      <alignment horizontal="right" vertical="center" wrapText="1"/>
    </xf>
    <xf numFmtId="165" fontId="8" fillId="2" borderId="1" applyAlignment="1" pivotButton="0" quotePrefix="0" xfId="0">
      <alignment horizontal="right" vertical="center" wrapText="1"/>
    </xf>
    <xf numFmtId="0" fontId="0" fillId="0" borderId="2" pivotButton="0" quotePrefix="0" xfId="0"/>
    <xf numFmtId="0" fontId="9" fillId="6" borderId="2" pivotButton="0" quotePrefix="0" xfId="0"/>
    <xf numFmtId="0" fontId="0" fillId="6" borderId="2" pivotButton="0" quotePrefix="0" xfId="0"/>
    <xf numFmtId="165" fontId="9" fillId="6" borderId="2" applyAlignment="1" pivotButton="0" quotePrefix="0" xfId="0">
      <alignment horizontal="right" vertical="center" wrapText="1"/>
    </xf>
    <xf numFmtId="0" fontId="9" fillId="6" borderId="2" applyAlignment="1" pivotButton="0" quotePrefix="0" xfId="0">
      <alignment horizontal="center" vertical="center" wrapText="1"/>
    </xf>
    <xf numFmtId="3" fontId="8" fillId="5" borderId="1" applyAlignment="1" pivotButton="0" quotePrefix="0" xfId="0">
      <alignment horizontal="center" vertical="center" wrapText="1"/>
    </xf>
    <xf numFmtId="3" fontId="8" fillId="2" borderId="1" applyAlignment="1" pivotButton="0" quotePrefix="0" xfId="0">
      <alignment horizontal="center" vertical="center" wrapText="1"/>
    </xf>
    <xf numFmtId="166" fontId="8" fillId="2" borderId="1" applyAlignment="1" pivotButton="0" quotePrefix="0" xfId="0">
      <alignment horizontal="right" vertical="center" wrapText="1"/>
    </xf>
    <xf numFmtId="166" fontId="8" fillId="5" borderId="1" applyAlignment="1" pivotButton="0" quotePrefix="0" xfId="0">
      <alignment horizontal="right" vertical="center" wrapText="1"/>
    </xf>
    <xf numFmtId="3" fontId="8" fillId="5" borderId="1" applyAlignment="1" pivotButton="0" quotePrefix="0" xfId="0">
      <alignment horizontal="right" vertical="center" wrapText="1"/>
    </xf>
    <xf numFmtId="3" fontId="8" fillId="2" borderId="1" applyAlignment="1" pivotButton="0" quotePrefix="0" xfId="0">
      <alignment horizontal="right" vertical="center" wrapText="1"/>
    </xf>
    <xf numFmtId="9" fontId="8" fillId="2" borderId="1" applyAlignment="1" pivotButton="0" quotePrefix="0" xfId="0">
      <alignment horizontal="right" vertical="center" wrapText="1"/>
    </xf>
    <xf numFmtId="0" fontId="9" fillId="6" borderId="2" applyAlignment="1" pivotButton="0" quotePrefix="0" xfId="0">
      <alignment horizontal="left" vertical="center" wrapText="1"/>
    </xf>
    <xf numFmtId="164" fontId="9" fillId="6" borderId="2" applyAlignment="1" pivotButton="0" quotePrefix="0" xfId="0">
      <alignment horizontal="righ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1"/>
  <chart>
    <title>
      <tx>
        <rich>
          <a:bodyPr xmlns:a="http://schemas.openxmlformats.org/drawingml/2006/main"/>
          <a:p xmlns:a="http://schemas.openxmlformats.org/drawingml/2006/main">
            <a:pPr>
              <a:defRPr/>
            </a:pPr>
            <a:r>
              <a:t>Định mức Giá Bán vs Chi Phí Nguyên Liệu</a:t>
            </a:r>
          </a:p>
        </rich>
      </tx>
    </title>
    <plotArea>
      <barChart>
        <barDir val="col"/>
        <grouping val="clustered"/>
        <ser>
          <idx val="0"/>
          <order val="0"/>
          <tx>
            <strRef>
              <f>'Food_Cost_Mua_Hang'!D13</f>
            </strRef>
          </tx>
          <spPr>
            <a:ln xmlns:a="http://schemas.openxmlformats.org/drawingml/2006/main">
              <a:prstDash val="solid"/>
            </a:ln>
          </spPr>
          <cat>
            <numRef>
              <f>'Food_Cost_Mua_Hang'!$C$14:$C$18</f>
            </numRef>
          </cat>
          <val>
            <numRef>
              <f>'Food_Cost_Mua_Hang'!$D$14:$D$18</f>
            </numRef>
          </val>
        </ser>
        <ser>
          <idx val="1"/>
          <order val="1"/>
          <tx>
            <strRef>
              <f>'Food_Cost_Mua_Hang'!E13</f>
            </strRef>
          </tx>
          <spPr>
            <a:ln xmlns:a="http://schemas.openxmlformats.org/drawingml/2006/main">
              <a:prstDash val="solid"/>
            </a:ln>
          </spPr>
          <cat>
            <numRef>
              <f>'Food_Cost_Mua_Hang'!$C$14:$C$18</f>
            </numRef>
          </cat>
          <val>
            <numRef>
              <f>'Food_Cost_Mua_Hang'!$E$14:$E$18</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Món ăn</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Số tiền (VND)</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9</col>
      <colOff>0</colOff>
      <row>3</row>
      <rowOff>0</rowOff>
    </from>
    <ext cx="576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L13"/>
  <sheetViews>
    <sheetView showGridLines="1" workbookViewId="0">
      <selection activeCell="A1" sqref="A1"/>
    </sheetView>
  </sheetViews>
  <sheetFormatPr baseColWidth="8" defaultRowHeight="15"/>
  <cols>
    <col width="3" customWidth="1" min="1" max="1"/>
    <col width="48" customWidth="1" min="2" max="2"/>
    <col width="48" customWidth="1" min="3" max="3"/>
    <col width="31" customWidth="1" min="4" max="4"/>
    <col width="24" customWidth="1" min="5" max="5"/>
    <col width="32" customWidth="1" min="6" max="6"/>
    <col width="12" customWidth="1" min="7" max="7"/>
    <col width="12" customWidth="1" min="8" max="8"/>
    <col width="12" customWidth="1" min="9" max="9"/>
    <col width="31" customWidth="1" min="10" max="10"/>
    <col width="12" customWidth="1" min="11" max="11"/>
    <col width="12" customWidth="1" min="12" max="12"/>
  </cols>
  <sheetData>
    <row r="1"/>
    <row r="2">
      <c r="B2" s="1" t="inlineStr">
        <is>
          <t>KẾ HOẠCH KINH DOANH &amp; VẬN HÀNH NHÀ HÀNG - QUÁN ĂN</t>
        </is>
      </c>
    </row>
    <row r="3">
      <c r="B3" s="2" t="inlineStr">
        <is>
          <t>Mẫu khung quản lý định mức thực phẩm, nhân sự FOH/BOH và tối ưu hiệu suất bàn</t>
        </is>
      </c>
    </row>
    <row r="4"/>
    <row r="5">
      <c r="B5" s="3" t="inlineStr">
        <is>
          <t>MỤC TIÊU DOANH THU / THÁNG</t>
        </is>
      </c>
      <c r="C5" s="4" t="n"/>
      <c r="D5" s="4" t="n"/>
      <c r="F5" s="3" t="inlineStr">
        <is>
          <t>FOOD COST TRUNG BÌNH MỤC TIÊU</t>
        </is>
      </c>
      <c r="G5" s="4" t="n"/>
      <c r="H5" s="4" t="n"/>
      <c r="J5" s="5" t="inlineStr">
        <is>
          <t>THỜI GIAN DỌN BÀN TIÊU CHUẨN</t>
        </is>
      </c>
      <c r="K5" s="6" t="n"/>
      <c r="L5" s="6" t="n"/>
    </row>
    <row r="6">
      <c r="B6" s="7">
        <f>'Chi_So_Metrics'!C21</f>
        <v/>
      </c>
      <c r="C6" s="4" t="n"/>
      <c r="D6" s="4" t="n"/>
      <c r="F6" s="8">
        <f>'Food_Cost_Mua_Hang'!F19</f>
        <v/>
      </c>
      <c r="G6" s="4" t="n"/>
      <c r="H6" s="4" t="n"/>
      <c r="J6" s="9" t="inlineStr">
        <is>
          <t>Dưới 3 Phút</t>
        </is>
      </c>
      <c r="K6" s="6" t="n"/>
      <c r="L6" s="6" t="n"/>
    </row>
    <row r="7"/>
    <row r="8"/>
    <row r="9">
      <c r="B9" s="10" t="inlineStr">
        <is>
          <t>BA TRỌNG TÂM CHIẾN LƯỢC VÀ GIẢI PHÁP VẬN HÀNH</t>
        </is>
      </c>
    </row>
    <row r="10">
      <c r="B10" s="11" t="inlineStr">
        <is>
          <t>Hạng mục trọng tâm</t>
        </is>
      </c>
      <c r="C10" s="11" t="inlineStr">
        <is>
          <t>Giải pháp quản lý và vận hành chi tiết</t>
        </is>
      </c>
      <c r="D10" s="11" t="inlineStr">
        <is>
          <t>Bộ phận phụ trách</t>
        </is>
      </c>
      <c r="E10" s="11" t="inlineStr">
        <is>
          <t>Trạng thái triển khai</t>
        </is>
      </c>
    </row>
    <row r="11">
      <c r="B11" s="12" t="inlineStr">
        <is>
          <t>1. Food Cost &amp; Mua hàng (Purchasing)</t>
        </is>
      </c>
      <c r="C11" s="13" t="inlineStr">
        <is>
          <t>Thiết lập mức lưu kho tối thiểu, theo dõi biến động giá thực phẩm theo ngày. Đảm bảo ký kết với tối thiểu 2 nhà cung cấp cho mỗi loại nguyên liệu cốt lõi để phòng rủi ro đứt gãy chuỗi cung ứng.</t>
        </is>
      </c>
      <c r="D11" s="12" t="inlineStr">
        <is>
          <t>Bếp trưởng &amp; Tổ Thu mua</t>
        </is>
      </c>
      <c r="E11" s="12" t="inlineStr">
        <is>
          <t>Đang triển khai</t>
        </is>
      </c>
    </row>
    <row r="12">
      <c r="B12" s="14" t="inlineStr">
        <is>
          <t>2. Nhân sự Bếp &amp; Tiền sảnh (FOH &amp; BOH)</t>
        </is>
      </c>
      <c r="C12" s="15" t="inlineStr">
        <is>
          <t>Phân định rõ trách nhiệm: Bếp trưởng quyết định chất lượng món ăn, Cửa hàng trưởng quyết định doanh thu. Ban hành và giám sát quy trình sơ chế lúc 7h sáng, quy trình vệ sinh bếp đóng cửa, quy trình phục vụ tránh nhầm bàn.</t>
        </is>
      </c>
      <c r="D12" s="14" t="inlineStr">
        <is>
          <t>Cửa hàng trưởng &amp; Bếp trưởng</t>
        </is>
      </c>
      <c r="E12" s="14" t="inlineStr">
        <is>
          <t>Đang soạn thảo SOP</t>
        </is>
      </c>
    </row>
    <row r="13">
      <c r="B13" s="12" t="inlineStr">
        <is>
          <t>3. Chỉ số Vận hành (Metrics)</t>
        </is>
      </c>
      <c r="C13" s="13" t="inlineStr">
        <is>
          <t>Kiểm soát chặt chẽ chỉ số chi tiêu trung bình trên khách (Average Check) và rút ngắn thời gian dọn bàn trung bình xuống dưới 3 phút để tối ưu tốc độ xoay vòng bàn vào giờ cao điểm trưa/tối.</t>
        </is>
      </c>
      <c r="D13" s="12" t="inlineStr">
        <is>
          <t>Toàn bộ nhân sự</t>
        </is>
      </c>
      <c r="E13" s="12" t="inlineStr">
        <is>
          <t>Sẵn sàng áp dụng</t>
        </is>
      </c>
    </row>
  </sheetData>
  <mergeCells count="6">
    <mergeCell ref="J5:L5"/>
    <mergeCell ref="J6:L6"/>
    <mergeCell ref="B5:D5"/>
    <mergeCell ref="F6:H6"/>
    <mergeCell ref="F5:H5"/>
    <mergeCell ref="B6:D6"/>
  </mergeCells>
  <dataValidations count="1">
    <dataValidation sqref="E11:E13" showDropDown="0" showInputMessage="0" showErrorMessage="0" allowBlank="1" type="list">
      <formula1>"Đang triển khai,Đang soạn thảo SOP,Sẵn sàng áp dụng,Chưa bắt đầu"</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19"/>
  <sheetViews>
    <sheetView showGridLines="1" workbookViewId="0">
      <pane ySplit="5" topLeftCell="A6" activePane="bottomLeft" state="frozen"/>
      <selection pane="bottomLeft" activeCell="A1" sqref="A1"/>
    </sheetView>
  </sheetViews>
  <sheetFormatPr baseColWidth="8" defaultRowHeight="15"/>
  <cols>
    <col width="3" customWidth="1" min="1" max="1"/>
    <col width="48" customWidth="1" min="2" max="2"/>
    <col width="36" customWidth="1" min="3" max="3"/>
    <col width="18" customWidth="1" min="4" max="4"/>
    <col width="34" customWidth="1" min="5" max="5"/>
    <col width="22" customWidth="1" min="6" max="6"/>
    <col width="36" customWidth="1" min="7" max="7"/>
    <col width="28" customWidth="1" min="8" max="8"/>
    <col width="34" customWidth="1" min="9" max="9"/>
  </cols>
  <sheetData>
    <row r="1"/>
    <row r="2">
      <c r="B2" s="1" t="inlineStr">
        <is>
          <t>QUẢN LÝ FOOD COST &amp; HOẠT ĐỘNG THU MUA (PURCHASING)</t>
        </is>
      </c>
    </row>
    <row r="3"/>
    <row r="4">
      <c r="B4" s="10" t="inlineStr">
        <is>
          <t>1. DANH MỤC NGUYÊN LIỆU CỐT LÕI &amp; NHÀ CUNG CẤP DỰ PHÒNG</t>
        </is>
      </c>
    </row>
    <row r="5">
      <c r="B5" s="11" t="inlineStr">
        <is>
          <t>STT</t>
        </is>
      </c>
      <c r="C5" s="11" t="inlineStr">
        <is>
          <t>Tên Nguyên Liệu Cốt Lõi</t>
        </is>
      </c>
      <c r="D5" s="11" t="inlineStr">
        <is>
          <t>Đơn Vị</t>
        </is>
      </c>
      <c r="E5" s="11" t="inlineStr">
        <is>
          <t>Mức Lưu Kho Tối Thiểu</t>
        </is>
      </c>
      <c r="F5" s="11" t="inlineStr">
        <is>
          <t>Giá Ước Tính</t>
        </is>
      </c>
      <c r="G5" s="11" t="inlineStr">
        <is>
          <t>Nhà Cung Cấp Chính</t>
        </is>
      </c>
      <c r="H5" s="11" t="inlineStr">
        <is>
          <t>Nhà Cung Cấp Dự Phòng</t>
        </is>
      </c>
      <c r="I5" s="11" t="inlineStr">
        <is>
          <t>Ghi Chú Vận Hành</t>
        </is>
      </c>
    </row>
    <row r="6">
      <c r="B6" s="12" t="n">
        <v>1</v>
      </c>
      <c r="C6" s="13" t="inlineStr">
        <is>
          <t>Thịt bò (Bít tết, lẩu)</t>
        </is>
      </c>
      <c r="D6" s="12" t="inlineStr">
        <is>
          <t>kg</t>
        </is>
      </c>
      <c r="E6" s="12" t="n">
        <v>20</v>
      </c>
      <c r="F6" s="16" t="n">
        <v>250000</v>
      </c>
      <c r="G6" s="13" t="inlineStr">
        <is>
          <t>Công ty Thực phẩm Toàn Cầu</t>
        </is>
      </c>
      <c r="H6" s="13" t="inlineStr">
        <is>
          <t>Thực phẩm Á Châu</t>
        </is>
      </c>
      <c r="I6" s="13" t="inlineStr">
        <is>
          <t>Biến động giá theo ngày</t>
        </is>
      </c>
    </row>
    <row r="7">
      <c r="B7" s="14" t="n">
        <v>2</v>
      </c>
      <c r="C7" s="15" t="inlineStr">
        <is>
          <t>Hải sản tươi sống (Tôm, Mực)</t>
        </is>
      </c>
      <c r="D7" s="14" t="inlineStr">
        <is>
          <t>kg</t>
        </is>
      </c>
      <c r="E7" s="14" t="n">
        <v>15</v>
      </c>
      <c r="F7" s="17" t="n">
        <v>180000</v>
      </c>
      <c r="G7" s="15" t="inlineStr">
        <is>
          <t>Hải sản Phan Thiết</t>
        </is>
      </c>
      <c r="H7" s="15" t="inlineStr">
        <is>
          <t>Chợ đầu mối Bình Điền</t>
        </is>
      </c>
      <c r="I7" s="15" t="inlineStr">
        <is>
          <t>Kiểm tra chất lượng lúc 7h sáng</t>
        </is>
      </c>
    </row>
    <row r="8">
      <c r="B8" s="12" t="n">
        <v>3</v>
      </c>
      <c r="C8" s="13" t="inlineStr">
        <is>
          <t>Rau xanh các loại</t>
        </is>
      </c>
      <c r="D8" s="12" t="inlineStr">
        <is>
          <t>kg</t>
        </is>
      </c>
      <c r="E8" s="12" t="n">
        <v>30</v>
      </c>
      <c r="F8" s="16" t="n">
        <v>25000</v>
      </c>
      <c r="G8" s="13" t="inlineStr">
        <is>
          <t>Nông sản Đà Lạt Sạch</t>
        </is>
      </c>
      <c r="H8" s="13" t="inlineStr">
        <is>
          <t>Rau sạch Hữu Cơ Hưng Phát</t>
        </is>
      </c>
      <c r="I8" s="13" t="inlineStr">
        <is>
          <t>Nhập mới hàng ngày</t>
        </is>
      </c>
    </row>
    <row r="9">
      <c r="B9" s="14" t="n">
        <v>4</v>
      </c>
      <c r="C9" s="15" t="inlineStr">
        <is>
          <t>Gạo thơm đặc sản</t>
        </is>
      </c>
      <c r="D9" s="14" t="inlineStr">
        <is>
          <t>kg</t>
        </is>
      </c>
      <c r="E9" s="14" t="n">
        <v>100</v>
      </c>
      <c r="F9" s="17" t="n">
        <v>18000</v>
      </c>
      <c r="G9" s="15" t="inlineStr">
        <is>
          <t>Tổng kho Lương thực Miền Nam</t>
        </is>
      </c>
      <c r="H9" s="15" t="inlineStr">
        <is>
          <t>Đại lý gạo Thành Phát</t>
        </is>
      </c>
      <c r="I9" s="15" t="inlineStr">
        <is>
          <t>Lưu kho tối thiểu 100kg</t>
        </is>
      </c>
    </row>
    <row r="10">
      <c r="B10" s="12" t="n">
        <v>5</v>
      </c>
      <c r="C10" s="13" t="inlineStr">
        <is>
          <t>Gia vị, dầu ăn, sốt nền</t>
        </is>
      </c>
      <c r="D10" s="12" t="inlineStr">
        <is>
          <t>Thùng</t>
        </is>
      </c>
      <c r="E10" s="12" t="n">
        <v>5</v>
      </c>
      <c r="F10" s="16" t="n">
        <v>450000</v>
      </c>
      <c r="G10" s="13" t="inlineStr">
        <is>
          <t>Nhà phân phối Unilever</t>
        </is>
      </c>
      <c r="H10" s="13" t="inlineStr">
        <is>
          <t>Tạp hóa Sỉ Minh Phát</t>
        </is>
      </c>
      <c r="I10" s="13" t="inlineStr">
        <is>
          <t>Kiểm kho hàng tuần</t>
        </is>
      </c>
    </row>
    <row r="11"/>
    <row r="12">
      <c r="B12" s="10" t="inlineStr">
        <is>
          <t>2. TÍNH TOÁN FOOD COST MẪU THEO ĐỊNH MỨC MÓN ĂN</t>
        </is>
      </c>
    </row>
    <row r="13">
      <c r="B13" s="11" t="inlineStr">
        <is>
          <t>STT</t>
        </is>
      </c>
      <c r="C13" s="11" t="inlineStr">
        <is>
          <t>Tên Món Ăn Trong Thực Đơn</t>
        </is>
      </c>
      <c r="D13" s="11" t="inlineStr">
        <is>
          <t>Giá Bán Dự Kiến</t>
        </is>
      </c>
      <c r="E13" s="11" t="inlineStr">
        <is>
          <t>Chi Phí Nguyên Liệu (Food Cost)</t>
        </is>
      </c>
      <c r="F13" s="11" t="inlineStr">
        <is>
          <t>Tỷ Lệ Food Cost (%)</t>
        </is>
      </c>
      <c r="G13" s="11" t="inlineStr">
        <is>
          <t>Đánh Giá Định Mức (Target &lt;= 35%)</t>
        </is>
      </c>
    </row>
    <row r="14">
      <c r="B14" s="12" t="n">
        <v>1</v>
      </c>
      <c r="C14" s="13" t="inlineStr">
        <is>
          <t>Bò bít tết sốt tiêu đen</t>
        </is>
      </c>
      <c r="D14" s="16" t="n">
        <v>180000</v>
      </c>
      <c r="E14" s="16" t="n">
        <v>61200</v>
      </c>
      <c r="F14" s="18">
        <f>E14/D14</f>
        <v/>
      </c>
      <c r="G14" s="12">
        <f>IF(F14&gt;0.35,"Vượt định mức","Đạt tiêu chuẩn")</f>
        <v/>
      </c>
    </row>
    <row r="15">
      <c r="B15" s="14" t="n">
        <v>2</v>
      </c>
      <c r="C15" s="15" t="inlineStr">
        <is>
          <t>Lẩu hải sản thập cẩm (Size trung)</t>
        </is>
      </c>
      <c r="D15" s="17" t="n">
        <v>350000</v>
      </c>
      <c r="E15" s="17" t="n">
        <v>119000</v>
      </c>
      <c r="F15" s="19">
        <f>E15/D15</f>
        <v/>
      </c>
      <c r="G15" s="14">
        <f>IF(F15&gt;0.35,"Vượt định mức","Đạt tiêu chuẩn")</f>
        <v/>
      </c>
    </row>
    <row r="16">
      <c r="B16" s="12" t="n">
        <v>3</v>
      </c>
      <c r="C16" s="13" t="inlineStr">
        <is>
          <t>Cơm chiên hải sản hoàng bào</t>
        </is>
      </c>
      <c r="D16" s="16" t="n">
        <v>95000</v>
      </c>
      <c r="E16" s="16" t="n">
        <v>28500</v>
      </c>
      <c r="F16" s="18">
        <f>E16/D16</f>
        <v/>
      </c>
      <c r="G16" s="12">
        <f>IF(F16&gt;0.35,"Vượt định mức","Đạt tiêu chuẩn")</f>
        <v/>
      </c>
    </row>
    <row r="17">
      <c r="B17" s="14" t="n">
        <v>4</v>
      </c>
      <c r="C17" s="15" t="inlineStr">
        <is>
          <t>Súp hải sản tóc tiên</t>
        </is>
      </c>
      <c r="D17" s="17" t="n">
        <v>45000</v>
      </c>
      <c r="E17" s="17" t="n">
        <v>16200</v>
      </c>
      <c r="F17" s="19">
        <f>E17/D17</f>
        <v/>
      </c>
      <c r="G17" s="14">
        <f>IF(F17&gt;0.35,"Vượt định mức","Đạt tiêu chuẩn")</f>
        <v/>
      </c>
    </row>
    <row r="18">
      <c r="B18" s="12" t="n">
        <v>5</v>
      </c>
      <c r="C18" s="13" t="inlineStr">
        <is>
          <t>Rau củ thập cẩm luộc kho quẹt</t>
        </is>
      </c>
      <c r="D18" s="16" t="n">
        <v>65000</v>
      </c>
      <c r="E18" s="16" t="n">
        <v>19500</v>
      </c>
      <c r="F18" s="18">
        <f>E18/D18</f>
        <v/>
      </c>
      <c r="G18" s="12">
        <f>IF(F18&gt;0.35,"Vượt định mức","Đạt tiêu chuẩn")</f>
        <v/>
      </c>
    </row>
    <row r="19">
      <c r="B19" s="20" t="inlineStr"/>
      <c r="C19" s="21" t="inlineStr">
        <is>
          <t>Tỷ lệ Food Cost Trung Bình</t>
        </is>
      </c>
      <c r="D19" s="22" t="inlineStr"/>
      <c r="E19" s="22" t="inlineStr"/>
      <c r="F19" s="23">
        <f>AVERAGE(F14:F18)</f>
        <v/>
      </c>
      <c r="G19" s="24">
        <f>IF(F19&gt;0.35,"Cần điều chỉnh","Tối ưu tốt")</f>
        <v/>
      </c>
    </row>
  </sheetData>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F22"/>
  <sheetViews>
    <sheetView showGridLines="1" workbookViewId="0">
      <pane ySplit="5" topLeftCell="A6" activePane="bottomLeft" state="frozen"/>
      <selection pane="bottomLeft" activeCell="A1" sqref="A1"/>
    </sheetView>
  </sheetViews>
  <sheetFormatPr baseColWidth="8" defaultRowHeight="15"/>
  <cols>
    <col width="3" customWidth="1" min="1" max="1"/>
    <col width="48" customWidth="1" min="2" max="2"/>
    <col width="25" customWidth="1" min="3" max="3"/>
    <col width="38" customWidth="1" min="4" max="4"/>
    <col width="48" customWidth="1" min="5" max="5"/>
    <col width="48" customWidth="1" min="6" max="6"/>
  </cols>
  <sheetData>
    <row r="1"/>
    <row r="2">
      <c r="B2" s="1" t="inlineStr">
        <is>
          <t>ĐỊNH BIÊN NHÂN SỰ &amp; QUY TRÌNH VẬN HÀNH TIÊU CHUẨN (SOP)</t>
        </is>
      </c>
    </row>
    <row r="3"/>
    <row r="4">
      <c r="B4" s="10" t="inlineStr">
        <is>
          <t>1. ĐỊNH BIÊN NHÂN SỰ &amp; VAI TRÒ TRỌNG TÂM</t>
        </is>
      </c>
    </row>
    <row r="5">
      <c r="B5" s="11" t="inlineStr">
        <is>
          <t>Bộ phận</t>
        </is>
      </c>
      <c r="C5" s="11" t="inlineStr">
        <is>
          <t>Chức danh</t>
        </is>
      </c>
      <c r="D5" s="11" t="inlineStr">
        <is>
          <t>Số lượng (Nhân sự)</t>
        </is>
      </c>
      <c r="E5" s="11" t="inlineStr">
        <is>
          <t>Vai trò trọng tâm &amp; Trách nhiệm kiểm soát chống thất thoát</t>
        </is>
      </c>
    </row>
    <row r="6">
      <c r="B6" s="12" t="inlineStr">
        <is>
          <t>Bếp (BOH)</t>
        </is>
      </c>
      <c r="C6" s="13" t="inlineStr">
        <is>
          <t>Bếp trưởng</t>
        </is>
      </c>
      <c r="D6" s="25" t="n">
        <v>1</v>
      </c>
      <c r="E6" s="13" t="inlineStr">
        <is>
          <t>Quyết định chất lượng món ăn, kiểm soát hao hụt định mức và phê duyệt nguyên liệu đầu vào.</t>
        </is>
      </c>
    </row>
    <row r="7">
      <c r="B7" s="14" t="inlineStr">
        <is>
          <t>Bếp (BOH)</t>
        </is>
      </c>
      <c r="C7" s="15" t="inlineStr">
        <is>
          <t>Đầu bếp chính</t>
        </is>
      </c>
      <c r="D7" s="26" t="n">
        <v>2</v>
      </c>
      <c r="E7" s="15" t="inlineStr">
        <is>
          <t>Chế biến món ăn theo đúng công thức tiêu chuẩn, đảm bảo tốc độ và thẩm mỹ món ăn.</t>
        </is>
      </c>
    </row>
    <row r="8">
      <c r="B8" s="12" t="inlineStr">
        <is>
          <t>Bếp (BOH)</t>
        </is>
      </c>
      <c r="C8" s="13" t="inlineStr">
        <is>
          <t>Phụ bếp &amp; Sơ chế</t>
        </is>
      </c>
      <c r="D8" s="25" t="n">
        <v>3</v>
      </c>
      <c r="E8" s="13" t="inlineStr">
        <is>
          <t>Thực hiện quy trình sơ chế thực phẩm từ 7h sáng, đảm bảo vệ sinh khu vực bếp trước/sau ca.</t>
        </is>
      </c>
    </row>
    <row r="9">
      <c r="B9" s="14" t="inlineStr">
        <is>
          <t>Tiền sảnh (FOH)</t>
        </is>
      </c>
      <c r="C9" s="15" t="inlineStr">
        <is>
          <t>Cửa hàng trưởng</t>
        </is>
      </c>
      <c r="D9" s="26" t="n">
        <v>1</v>
      </c>
      <c r="E9" s="15" t="inlineStr">
        <is>
          <t>Quyết định doanh thu, điều phối nhân sự tiền sảnh, tối ưu công suất và tốc độ dọn bàn.</t>
        </is>
      </c>
    </row>
    <row r="10">
      <c r="B10" s="12" t="inlineStr">
        <is>
          <t>Tiền sảnh (FOH)</t>
        </is>
      </c>
      <c r="C10" s="13" t="inlineStr">
        <is>
          <t>Tổ trưởng phục vụ</t>
        </is>
      </c>
      <c r="D10" s="25" t="n">
        <v>1</v>
      </c>
      <c r="E10" s="13" t="inlineStr">
        <is>
          <t>Giám sát quy trình gọi món, bưng bê, xử lý kịp thời các khiếu nại của khách hàng tại bàn.</t>
        </is>
      </c>
    </row>
    <row r="11">
      <c r="B11" s="14" t="inlineStr">
        <is>
          <t>Tiền sảnh (FOH)</t>
        </is>
      </c>
      <c r="C11" s="15" t="inlineStr">
        <is>
          <t>Nhân viên phục vụ</t>
        </is>
      </c>
      <c r="D11" s="26" t="n">
        <v>6</v>
      </c>
      <c r="E11" s="15" t="inlineStr">
        <is>
          <t>Thực hiện gọi món qua POS, phục vụ chuẩn bàn, đảm bảo thời gian dọn bàn dưới 3 phút giờ cao điểm.</t>
        </is>
      </c>
    </row>
    <row r="12">
      <c r="B12" s="12" t="inlineStr">
        <is>
          <t>Tiền sảnh (FOH)</t>
        </is>
      </c>
      <c r="C12" s="13" t="inlineStr">
        <is>
          <t>Thu ngân</t>
        </is>
      </c>
      <c r="D12" s="25" t="n">
        <v>2</v>
      </c>
      <c r="E12" s="13" t="inlineStr">
        <is>
          <t>Quản lý hóa đơn, thanh toán chính xác, kiểm soát bill hủy/giảm giá nhằm tránh gian lận thất thoát.</t>
        </is>
      </c>
    </row>
    <row r="13">
      <c r="B13" s="20" t="inlineStr"/>
      <c r="C13" s="21" t="inlineStr">
        <is>
          <t>Tổng nhân sự định biên</t>
        </is>
      </c>
      <c r="D13" s="24">
        <f>SUM(D6:D12)</f>
        <v/>
      </c>
      <c r="E13" s="22" t="inlineStr"/>
    </row>
    <row r="14"/>
    <row r="15">
      <c r="B15" s="10" t="inlineStr">
        <is>
          <t>2. QUY TRÌNH VẬN HÀNH TIÊU CHUẨN (SOP) THEO LỊCH TRÌNH</t>
        </is>
      </c>
    </row>
    <row r="16">
      <c r="B16" s="11" t="inlineStr">
        <is>
          <t>Khung Giờ</t>
        </is>
      </c>
      <c r="C16" s="11" t="inlineStr">
        <is>
          <t>Bộ Phận</t>
        </is>
      </c>
      <c r="D16" s="11" t="inlineStr">
        <is>
          <t>Tên Quy Trình SOP</t>
        </is>
      </c>
      <c r="E16" s="11" t="inlineStr">
        <is>
          <t>Nội Dung Thực Hiện Chi Tiết</t>
        </is>
      </c>
      <c r="F16" s="11" t="inlineStr">
        <is>
          <t>Tiêu Chuẩn Chất Lượng Cốt Lõi</t>
        </is>
      </c>
    </row>
    <row r="17">
      <c r="B17" s="12" t="inlineStr">
        <is>
          <t>07:00 - 09:00</t>
        </is>
      </c>
      <c r="C17" s="12" t="inlineStr">
        <is>
          <t>Bếp (BOH)</t>
        </is>
      </c>
      <c r="D17" s="12" t="inlineStr">
        <is>
          <t>Quy trình sơ chế thực phẩm đầu ngày</t>
        </is>
      </c>
      <c r="E17" s="13" t="inlineStr">
        <is>
          <t>Tiếp nhận nguyên liệu từ nhà cung cấp, cân đo đối chiếu, kiểm tra độ tươi sống, sơ chế và phân loại bảo quản kho lạnh.</t>
        </is>
      </c>
      <c r="F17" s="13" t="inlineStr">
        <is>
          <t>100% nguyên liệu tươi sạch, lưu kho đúng quy cách, tránh nhiễm khuẩn chéo.</t>
        </is>
      </c>
    </row>
    <row r="18">
      <c r="B18" s="14" t="inlineStr">
        <is>
          <t>10:30 - 11:00</t>
        </is>
      </c>
      <c r="C18" s="14" t="inlineStr">
        <is>
          <t>Tiền sảnh (FOH)</t>
        </is>
      </c>
      <c r="D18" s="14" t="inlineStr">
        <is>
          <t>Họp giao ca sáng (Briefing)</t>
        </is>
      </c>
      <c r="E18" s="15" t="inlineStr">
        <is>
          <t>Kiểm tra tác phong diện mạo, đồng phục. Thông báo món ăn hết hoặc món đặc sắc hôm nay, quán triệt mục tiêu doanh thu ca.</t>
        </is>
      </c>
      <c r="F18" s="15" t="inlineStr">
        <is>
          <t>Tác phong chuẩn chỉnh, toàn bộ nhân sự nắm rõ thông tin vận hành.</t>
        </is>
      </c>
    </row>
    <row r="19">
      <c r="B19" s="12" t="inlineStr">
        <is>
          <t>11:00 - 14:00</t>
        </is>
      </c>
      <c r="C19" s="12" t="inlineStr">
        <is>
          <t>FOH &amp; BOH</t>
        </is>
      </c>
      <c r="D19" s="12" t="inlineStr">
        <is>
          <t>Vận hành ca trưa (Giờ cao điểm)</t>
        </is>
      </c>
      <c r="E19" s="13" t="inlineStr">
        <is>
          <t>Ghi order qua phần mềm POS, BOH lên món theo thứ tự bàn, FOH phục vụ chính xác số bàn, thu dọn bàn trống dưới 3 phút.</t>
        </is>
      </c>
      <c r="F19" s="13" t="inlineStr">
        <is>
          <t>Tối ưu tốc độ xoay vòng bàn, không nhầm bàn, không để khách đợi quá 10 phút.</t>
        </is>
      </c>
    </row>
    <row r="20">
      <c r="B20" s="14" t="inlineStr">
        <is>
          <t>17:00 - 21:30</t>
        </is>
      </c>
      <c r="C20" s="14" t="inlineStr">
        <is>
          <t>FOH &amp; BOH</t>
        </is>
      </c>
      <c r="D20" s="14" t="inlineStr">
        <is>
          <t>Vận hành ca tối (Giờ cao điểm)</t>
        </is>
      </c>
      <c r="E20" s="15" t="inlineStr">
        <is>
          <t>Đón khách, tư vấn các combo gia đình/upsell đồ uống để tăng Average Check. Kiểm soát dọn bàn nhanh để tiếp đón lượt khách mới.</t>
        </is>
      </c>
      <c r="F20" s="15" t="inlineStr">
        <is>
          <t>Tối đa hóa công suất phục vụ, tăng doanh số bán hàng trên từng hóa đơn.</t>
        </is>
      </c>
    </row>
    <row r="21">
      <c r="B21" s="12" t="inlineStr">
        <is>
          <t>21:30 - 22:30</t>
        </is>
      </c>
      <c r="C21" s="12" t="inlineStr">
        <is>
          <t>Bếp (BOH)</t>
        </is>
      </c>
      <c r="D21" s="12" t="inlineStr">
        <is>
          <t>Quy trình vệ sinh bếp đóng cửa</t>
        </is>
      </c>
      <c r="E21" s="13" t="inlineStr">
        <is>
          <t>Khóa toàn bộ hệ thống gas, ngắt thiết bị điện không cần thiết, dọn rửa công cụ, lau sàn bếp bằng hóa chất chuyên dụng.</t>
        </is>
      </c>
      <c r="F21" s="13" t="inlineStr">
        <is>
          <t>Bếp sạch sẽ 100%, không mùi, thực phẩm thừa được lưu trữ đúng quy chuẩn vệ sinh.</t>
        </is>
      </c>
    </row>
    <row r="22">
      <c r="B22" s="14" t="inlineStr">
        <is>
          <t>22:00 - 23:00</t>
        </is>
      </c>
      <c r="C22" s="14" t="inlineStr">
        <is>
          <t>Tiền sảnh (FOH)</t>
        </is>
      </c>
      <c r="D22" s="14" t="inlineStr">
        <is>
          <t>Kết ca &amp; Đối soát chống thất thoát</t>
        </is>
      </c>
      <c r="E22" s="15" t="inlineStr">
        <is>
          <t>Kiểm xuất dữ liệu hóa đơn từ POS, đối soát doanh thu tiền mặt, thẻ với thực tế, lập báo cáo chênh lệch và hóa đơn hủy.</t>
        </is>
      </c>
      <c r="F22" s="15" t="inlineStr">
        <is>
          <t>Chính xác tuyệt đối, minh bạch, phát hiện ngay các dấu hiệu gian lận tiền bạc.</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21"/>
  <sheetViews>
    <sheetView showGridLines="1" workbookViewId="0">
      <pane ySplit="5" topLeftCell="A6" activePane="bottomLeft" state="frozen"/>
      <selection pane="bottomLeft" activeCell="A1" sqref="A1"/>
    </sheetView>
  </sheetViews>
  <sheetFormatPr baseColWidth="8" defaultRowHeight="15"/>
  <cols>
    <col width="3" customWidth="1" min="1" max="1"/>
    <col width="48" customWidth="1" min="2" max="2"/>
    <col width="19" customWidth="1" min="3" max="3"/>
    <col width="14" customWidth="1" min="4" max="4"/>
    <col width="48" customWidth="1" min="5" max="5"/>
    <col width="17" customWidth="1" min="6" max="6"/>
  </cols>
  <sheetData>
    <row r="1"/>
    <row r="2">
      <c r="B2" s="1" t="inlineStr">
        <is>
          <t>CHỈ SỐ VẬN HÀNH &amp; KẾ HOẠCH DOANH THU DỰ PHÓNG</t>
        </is>
      </c>
    </row>
    <row r="3"/>
    <row r="4">
      <c r="B4" s="10" t="inlineStr">
        <is>
          <t>1. CHỈ SỐ VẬN HÀNH CỐT LÕI (KEY METRICS)</t>
        </is>
      </c>
    </row>
    <row r="5">
      <c r="B5" s="11" t="inlineStr">
        <is>
          <t>Chỉ Số Năng Suất</t>
        </is>
      </c>
      <c r="C5" s="11" t="inlineStr">
        <is>
          <t>Mục Tiêu Đề Xuất</t>
        </is>
      </c>
      <c r="D5" s="11" t="inlineStr">
        <is>
          <t>Đơn Vị</t>
        </is>
      </c>
      <c r="E5" s="11" t="inlineStr">
        <is>
          <t>Ý Nghĩa Quản Lý &amp; Vận Hành</t>
        </is>
      </c>
      <c r="F5" s="11" t="inlineStr">
        <is>
          <t>Mức Độ Ưu Tiên</t>
        </is>
      </c>
    </row>
    <row r="6">
      <c r="B6" s="13" t="inlineStr">
        <is>
          <t>Doanh thu trung bình trên khách (Average Check)</t>
        </is>
      </c>
      <c r="C6" s="16" t="n">
        <v>150000</v>
      </c>
      <c r="D6" s="12" t="inlineStr">
        <is>
          <t>VND</t>
        </is>
      </c>
      <c r="E6" s="13" t="inlineStr">
        <is>
          <t>Chỉ số cốt lõi quyết định doanh số. Dùng làm căn cứ thiết kế menu và kịch bản upsell.</t>
        </is>
      </c>
      <c r="F6" s="12" t="inlineStr">
        <is>
          <t>Cao</t>
        </is>
      </c>
    </row>
    <row r="7">
      <c r="B7" s="15" t="inlineStr">
        <is>
          <t>Thời gian dọn bàn trung bình</t>
        </is>
      </c>
      <c r="C7" s="27" t="n">
        <v>3</v>
      </c>
      <c r="D7" s="14" t="inlineStr">
        <is>
          <t>Phút</t>
        </is>
      </c>
      <c r="E7" s="15" t="inlineStr">
        <is>
          <t>Mục tiêu bắt buộc dưới 3 phút nhằm giải phóng bàn nhanh, tăng tốc độ xoay bàn giờ cao điểm.</t>
        </is>
      </c>
      <c r="F7" s="14" t="inlineStr">
        <is>
          <t>Rất cao</t>
        </is>
      </c>
    </row>
    <row r="8">
      <c r="B8" s="13" t="inlineStr">
        <is>
          <t>Số lượt xoay vòng bàn / Ngày (Table Turnover)</t>
        </is>
      </c>
      <c r="C8" s="28" t="n">
        <v>3</v>
      </c>
      <c r="D8" s="12" t="inlineStr">
        <is>
          <t>Lần</t>
        </is>
      </c>
      <c r="E8" s="13" t="inlineStr">
        <is>
          <t>Đo lường hiệu suất khai thác trên mỗi mét vuông mặt bằng nhà hàng.</t>
        </is>
      </c>
      <c r="F8" s="12" t="inlineStr">
        <is>
          <t>Cao</t>
        </is>
      </c>
    </row>
    <row r="9">
      <c r="B9" s="15" t="inlineStr">
        <is>
          <t>Thời gian lên món ăn đầu tiên cho khách</t>
        </is>
      </c>
      <c r="C9" s="27" t="n">
        <v>10</v>
      </c>
      <c r="D9" s="14" t="inlineStr">
        <is>
          <t>Phút</t>
        </is>
      </c>
      <c r="E9" s="15" t="inlineStr">
        <is>
          <t>Đảm bảo trải nghiệm khách hàng, giảm áp lực cho đội ngũ phục vụ tiền sảnh.</t>
        </is>
      </c>
      <c r="F9" s="14" t="inlineStr">
        <is>
          <t>Trung bình</t>
        </is>
      </c>
    </row>
    <row r="10"/>
    <row r="11"/>
    <row r="12">
      <c r="B12" s="10" t="inlineStr">
        <is>
          <t>2. MÔ HÌNH DỰ PHÓNG DOANH THU THEO CÔNG SUẤT KHAI THÁC</t>
        </is>
      </c>
    </row>
    <row r="13">
      <c r="B13" s="11" t="inlineStr">
        <is>
          <t>Hạng Mục Thiết Lập Công Suất</t>
        </is>
      </c>
      <c r="C13" s="11" t="inlineStr">
        <is>
          <t>Giá Trị Định Mức</t>
        </is>
      </c>
      <c r="D13" s="11" t="inlineStr">
        <is>
          <t>Đơn Vị Tính</t>
        </is>
      </c>
      <c r="E13" s="11" t="inlineStr">
        <is>
          <t>Ghi Chú &amp; Mô Hình Tính Toán</t>
        </is>
      </c>
    </row>
    <row r="14">
      <c r="B14" s="13" t="inlineStr">
        <is>
          <t>Số lượng bàn hiện có tại nhà hàng</t>
        </is>
      </c>
      <c r="C14" s="29" t="n">
        <v>25</v>
      </c>
      <c r="D14" s="12" t="inlineStr">
        <is>
          <t>Bàn</t>
        </is>
      </c>
      <c r="E14" s="13" t="inlineStr">
        <is>
          <t>Quy mô sảnh và khu vực phục vụ chung.</t>
        </is>
      </c>
    </row>
    <row r="15">
      <c r="B15" s="15" t="inlineStr">
        <is>
          <t>Số chỗ ngồi trung bình trên mỗi bàn</t>
        </is>
      </c>
      <c r="C15" s="30" t="n">
        <v>4</v>
      </c>
      <c r="D15" s="14" t="inlineStr">
        <is>
          <t>Chỗ</t>
        </is>
      </c>
      <c r="E15" s="15" t="inlineStr">
        <is>
          <t>Sức chứa tối đa cùng một thời điểm là 100 khách.</t>
        </is>
      </c>
    </row>
    <row r="16">
      <c r="B16" s="13" t="inlineStr">
        <is>
          <t>Số lượt bàn xoay vòng mục tiêu / Ngày</t>
        </is>
      </c>
      <c r="C16" s="28" t="n">
        <v>3</v>
      </c>
      <c r="D16" s="12" t="inlineStr">
        <is>
          <t>Lần/ngày</t>
        </is>
      </c>
      <c r="E16" s="13" t="inlineStr">
        <is>
          <t>Tính toán gộp cho cả ca trưa và ca tối.</t>
        </is>
      </c>
    </row>
    <row r="17">
      <c r="B17" s="15" t="inlineStr">
        <is>
          <t>Tỷ lệ lấp đầy trung bình giả định</t>
        </is>
      </c>
      <c r="C17" s="31" t="n">
        <v>0.8</v>
      </c>
      <c r="D17" s="14" t="inlineStr">
        <is>
          <t>%</t>
        </is>
      </c>
      <c r="E17" s="15" t="inlineStr">
        <is>
          <t>Hệ số an toàn phòng ngừa giờ thấp điểm (80%).</t>
        </is>
      </c>
    </row>
    <row r="18">
      <c r="B18" s="13" t="inlineStr">
        <is>
          <t>Số lượng khách phục vụ ước tính / Ngày</t>
        </is>
      </c>
      <c r="C18" s="29">
        <f>C14*C15*C16*C17</f>
        <v/>
      </c>
      <c r="D18" s="12" t="inlineStr">
        <is>
          <t>Khách</t>
        </is>
      </c>
      <c r="E18" s="13">
        <f> Số bàn * Số chỗ/bàn * Lượt xoay vòng * Tỷ lệ lấp đầy</f>
        <v/>
      </c>
    </row>
    <row r="19">
      <c r="B19" s="15" t="inlineStr">
        <is>
          <t>Chi tiêu trung bình trên mỗi khách (Average Check)</t>
        </is>
      </c>
      <c r="C19" s="17" t="n">
        <v>150000</v>
      </c>
      <c r="D19" s="14" t="inlineStr">
        <is>
          <t>VND</t>
        </is>
      </c>
      <c r="E19" s="15" t="inlineStr">
        <is>
          <t>Lấy theo chỉ số mục tiêu thiết lập tại Phần 1.</t>
        </is>
      </c>
    </row>
    <row r="20">
      <c r="B20" s="32" t="inlineStr">
        <is>
          <t>Doanh thu dự kiến / Ngày</t>
        </is>
      </c>
      <c r="C20" s="33">
        <f>C18*C19</f>
        <v/>
      </c>
      <c r="D20" s="24" t="inlineStr">
        <is>
          <t>VND</t>
        </is>
      </c>
      <c r="E20" s="32">
        <f> Số lượng khách phục vụ ngày * Average Check</f>
        <v/>
      </c>
    </row>
    <row r="21">
      <c r="B21" s="32" t="inlineStr">
        <is>
          <t>Doanh thu dự kiến / Tháng (30 ngày)</t>
        </is>
      </c>
      <c r="C21" s="33">
        <f>C20*30</f>
        <v/>
      </c>
      <c r="D21" s="24" t="inlineStr">
        <is>
          <t>VND</t>
        </is>
      </c>
      <c r="E21" s="32">
        <f> Doanh thu dự kiến ngày * 30 ngày</f>
        <v/>
      </c>
    </row>
  </sheetData>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2026-07-02T01:56:00Z</dcterms:created>
  <dcterms:modified xmlns:dcterms="http://purl.org/dc/terms/" xmlns:xsi="http://www.w3.org/2001/XMLSchema-instance" xsi:type="dcterms:W3CDTF">2026-07-02T01:56:00Z</dcterms:modified>
</cp:coreProperties>
</file>